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mc:AlternateContent xmlns:mc="http://schemas.openxmlformats.org/markup-compatibility/2006">
    <mc:Choice Requires="x15">
      <x15ac:absPath xmlns:x15ac="http://schemas.microsoft.com/office/spreadsheetml/2010/11/ac" url="C:\Users\mvillanu\Downloads\"/>
    </mc:Choice>
  </mc:AlternateContent>
  <xr:revisionPtr revIDLastSave="157" documentId="11_F2AA00B7A599E88490C4CA99D2D32ABCFA023C9B" xr6:coauthVersionLast="47" xr6:coauthVersionMax="47" xr10:uidLastSave="{8FEA39B0-0FD1-40E9-BD6A-0410B26D5D38}"/>
  <bookViews>
    <workbookView xWindow="0" yWindow="0" windowWidth="23040" windowHeight="9264" firstSheet="3" activeTab="3" xr2:uid="{00000000-000D-0000-FFFF-FFFF00000000}"/>
  </bookViews>
  <sheets>
    <sheet name="MARCO GENERAL" sheetId="6" r:id="rId1"/>
    <sheet name="PROGRAMA I" sheetId="1" r:id="rId2"/>
    <sheet name="PROGRAMA II" sheetId="9" r:id="rId3"/>
    <sheet name="PROGRAMA III" sheetId="11" r:id="rId4"/>
  </sheets>
  <externalReferences>
    <externalReference r:id="rId5"/>
    <externalReference r:id="rId6"/>
    <externalReference r:id="rId7"/>
  </externalReferences>
  <definedNames>
    <definedName name="_xlnm._FilterDatabase" localSheetId="1" hidden="1">'PROGRAMA I'!$G$6:$O$8</definedName>
    <definedName name="_xlnm._FilterDatabase" localSheetId="2" hidden="1">'PROGRAMA II'!$G$6:$O$8</definedName>
    <definedName name="_xlnm._FilterDatabase" localSheetId="3" hidden="1">'PROGRAMA III'!$G$6:$O$8</definedName>
    <definedName name="_xlnm.Print_Area" localSheetId="0">'MARCO GENERAL'!$A$1:$E$54</definedName>
    <definedName name="_xlnm.Print_Area" localSheetId="2">'PROGRAMA II'!$A$1:$O$31</definedName>
    <definedName name="_xlnm.Print_Area" localSheetId="3">'PROGRAMA III'!$A$1:$O$47</definedName>
    <definedName name="Avance">'[1]DESARROLLO ECONOMICO'!$AO$4:$AO$6</definedName>
    <definedName name="control">[2]datos!$K$2:$K$4</definedName>
    <definedName name="EjeEstratégico">[3]!Tabla4[Eje Estratégico]</definedName>
    <definedName name="Print_Area" localSheetId="0">'MARCO GENERAL'!$A$1:$E$53</definedName>
    <definedName name="Print_Area" localSheetId="1">'PROGRAMA I'!$A$1:$O$27</definedName>
    <definedName name="Print_Area" localSheetId="2">'PROGRAMA II'!$A$1:$O$31</definedName>
    <definedName name="Print_Area" localSheetId="3">'PROGRAMA III'!$A$1:$O$47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5" i="11" l="1"/>
  <c r="L45" i="11"/>
  <c r="L46" i="11"/>
  <c r="N44" i="11"/>
  <c r="K43" i="11"/>
  <c r="K44" i="11"/>
  <c r="N27" i="9"/>
  <c r="N28" i="9"/>
  <c r="N21" i="9"/>
  <c r="K28" i="9"/>
  <c r="N24" i="1"/>
  <c r="K24" i="1"/>
  <c r="N43" i="11"/>
  <c r="N42" i="11"/>
  <c r="M24" i="11"/>
  <c r="N24" i="11" s="1"/>
  <c r="K10" i="11"/>
  <c r="K11" i="11"/>
  <c r="K9" i="11"/>
  <c r="K42" i="11"/>
  <c r="N41" i="11"/>
  <c r="K41" i="11"/>
  <c r="N40" i="11"/>
  <c r="K40" i="11"/>
  <c r="N39" i="11"/>
  <c r="K39" i="11"/>
  <c r="N38" i="11"/>
  <c r="K38" i="11"/>
  <c r="N37" i="11"/>
  <c r="K37" i="11"/>
  <c r="N36" i="11"/>
  <c r="K36" i="11"/>
  <c r="N35" i="11"/>
  <c r="K35" i="11"/>
  <c r="N34" i="11"/>
  <c r="K34" i="11"/>
  <c r="N33" i="11"/>
  <c r="K33" i="11"/>
  <c r="N32" i="11"/>
  <c r="K32" i="11"/>
  <c r="N31" i="11"/>
  <c r="K31" i="11"/>
  <c r="N30" i="11"/>
  <c r="K30" i="11"/>
  <c r="N29" i="11"/>
  <c r="K29" i="11"/>
  <c r="N28" i="11"/>
  <c r="K28" i="11"/>
  <c r="N27" i="11"/>
  <c r="K27" i="11"/>
  <c r="N26" i="11"/>
  <c r="K26" i="11"/>
  <c r="N25" i="11"/>
  <c r="K25" i="11"/>
  <c r="K24" i="11"/>
  <c r="N23" i="11"/>
  <c r="K23" i="11"/>
  <c r="N22" i="11"/>
  <c r="K22" i="11"/>
  <c r="N21" i="11"/>
  <c r="K21" i="11"/>
  <c r="N20" i="11"/>
  <c r="K20" i="11"/>
  <c r="N19" i="11"/>
  <c r="K19" i="11"/>
  <c r="N18" i="11"/>
  <c r="K18" i="11"/>
  <c r="N17" i="11"/>
  <c r="K17" i="11"/>
  <c r="M16" i="11"/>
  <c r="K16" i="11"/>
  <c r="N15" i="11"/>
  <c r="K15" i="11"/>
  <c r="N14" i="11"/>
  <c r="K14" i="11"/>
  <c r="N13" i="11"/>
  <c r="K13" i="11"/>
  <c r="N12" i="11"/>
  <c r="K12" i="11"/>
  <c r="N11" i="11"/>
  <c r="N10" i="11"/>
  <c r="N9" i="11"/>
  <c r="N8" i="11"/>
  <c r="K8" i="11"/>
  <c r="N16" i="11" l="1"/>
  <c r="K14" i="9" l="1"/>
  <c r="N9" i="9"/>
  <c r="N10" i="9"/>
  <c r="N11" i="9"/>
  <c r="N12" i="9"/>
  <c r="N13" i="9"/>
  <c r="N14" i="9"/>
  <c r="N15" i="9"/>
  <c r="N16" i="9"/>
  <c r="N17" i="9"/>
  <c r="N18" i="9"/>
  <c r="N19" i="9"/>
  <c r="N20" i="9"/>
  <c r="N22" i="9"/>
  <c r="N23" i="9"/>
  <c r="N24" i="9"/>
  <c r="N25" i="9"/>
  <c r="N26" i="9"/>
  <c r="N29" i="9"/>
  <c r="N8" i="9"/>
  <c r="K9" i="9"/>
  <c r="K10" i="9"/>
  <c r="K11" i="9"/>
  <c r="K12" i="9"/>
  <c r="K13" i="9"/>
  <c r="K15" i="9"/>
  <c r="K16" i="9"/>
  <c r="K17" i="9"/>
  <c r="K18" i="9"/>
  <c r="K19" i="9"/>
  <c r="K20" i="9"/>
  <c r="K21" i="9"/>
  <c r="K22" i="9"/>
  <c r="K23" i="9"/>
  <c r="K24" i="9"/>
  <c r="K25" i="9"/>
  <c r="K26" i="9"/>
  <c r="K29" i="9"/>
  <c r="K8" i="9"/>
  <c r="N22" i="1" l="1"/>
  <c r="N23" i="1"/>
  <c r="N25" i="1"/>
  <c r="K11" i="1" l="1"/>
  <c r="K12" i="1"/>
  <c r="K13" i="1"/>
  <c r="K14" i="1"/>
  <c r="K15" i="1"/>
  <c r="K16" i="1"/>
  <c r="K17" i="1"/>
  <c r="K18" i="1"/>
  <c r="K19" i="1"/>
  <c r="K20" i="1"/>
  <c r="K21" i="1"/>
  <c r="K22" i="1"/>
  <c r="K23" i="1"/>
  <c r="K9" i="1"/>
  <c r="K10" i="1"/>
  <c r="K8" i="1"/>
  <c r="N11" i="1"/>
  <c r="N9" i="1"/>
  <c r="N10" i="1"/>
  <c r="N12" i="1"/>
  <c r="N13" i="1"/>
  <c r="N14" i="1"/>
  <c r="N15" i="1"/>
  <c r="N16" i="1"/>
  <c r="N17" i="1"/>
  <c r="N18" i="1"/>
  <c r="N19" i="1"/>
  <c r="N20" i="1"/>
  <c r="N21" i="1"/>
  <c r="N8" i="1"/>
  <c r="M30" i="9" l="1"/>
  <c r="L30" i="9"/>
  <c r="L31" i="9" l="1"/>
  <c r="M26" i="1"/>
  <c r="L26" i="1"/>
  <c r="L27" i="1" l="1"/>
  <c r="L4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0"/>
            <color indexed="8"/>
            <rFont val="Arial"/>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00000000-0006-0000-0000-000002000000}">
      <text>
        <r>
          <rPr>
            <sz val="10"/>
            <color indexed="8"/>
            <rFont val="Arial"/>
            <family val="2"/>
          </rPr>
          <t xml:space="preserve">Misión institucional: Declaración concisa sobre la razón de ser o el propósito último de la organización (qué somos, qué hacemos y para quién).
</t>
        </r>
      </text>
    </comment>
    <comment ref="A13" authorId="0" shapeId="0" xr:uid="{00000000-0006-0000-0000-000003000000}">
      <text>
        <r>
          <rPr>
            <sz val="10"/>
            <color indexed="8"/>
            <rFont val="Arial"/>
            <family val="2"/>
          </rPr>
          <t xml:space="preserve">Visión: Declaración que enuncia lo que la organización desea ser en el futuro.  
</t>
        </r>
      </text>
    </comment>
    <comment ref="A15" authorId="0" shapeId="0" xr:uid="{00000000-0006-0000-0000-000004000000}">
      <text>
        <r>
          <rPr>
            <sz val="10"/>
            <color indexed="8"/>
            <rFont val="Arial"/>
            <family val="2"/>
          </rPr>
          <t xml:space="preserve">Políticas institucionales: Lineamientos dictados por el jerarca superior, que orientan la acción institucional, acorde con el marco jurídico aplicable.
</t>
        </r>
      </text>
    </comment>
    <comment ref="A38" authorId="0" shapeId="0" xr:uid="{00000000-0006-0000-0000-000005000000}">
      <text>
        <r>
          <rPr>
            <sz val="10"/>
            <color indexed="8"/>
            <rFont val="Arial"/>
            <family val="2"/>
          </rPr>
          <t xml:space="preserve">describa las funciones generales institucionales más importantes o sustantivas. 
</t>
        </r>
      </text>
    </comment>
    <comment ref="D40" authorId="0" shapeId="0" xr:uid="{00000000-0006-0000-0000-000006000000}">
      <text>
        <r>
          <rPr>
            <sz val="10"/>
            <color indexed="8"/>
            <rFont val="Arial"/>
            <family val="2"/>
          </rPr>
          <t>Nombre utilizado para agrupar los proyectos, programas o acciones del Plan de Desarrollo Municipal.
Algunos municipalidades las denominan Ejes, grupos, Dimensiones, entre otros nombres.  Favor incluir la agrupación mayor utilizada.
Estas áreas son las que se utilizarán en las matrices por programa.
Ejemplo: Política social local, Infraestructura, Equipamiento, Servicios, Ordenamiento territorial, Desarrollo Institucional, Medio Ambiente, Calidad de Vida, Ciudad Funcional, etc.</t>
        </r>
      </text>
    </comment>
    <comment ref="E40" authorId="0" shapeId="0" xr:uid="{00000000-0006-0000-0000-000007000000}">
      <text>
        <r>
          <rPr>
            <sz val="10"/>
            <color indexed="8"/>
            <rFont val="Arial"/>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Massiel Villanueva Llama</author>
  </authors>
  <commentList>
    <comment ref="A6" authorId="0" shapeId="0" xr:uid="{00000000-0006-0000-0100-000001000000}">
      <text>
        <r>
          <rPr>
            <b/>
            <sz val="9"/>
            <color indexed="81"/>
            <rFont val="Tahoma"/>
            <family val="2"/>
          </rPr>
          <t>Massiel Villanueva Llama:</t>
        </r>
        <r>
          <rPr>
            <sz val="9"/>
            <color indexed="81"/>
            <rFont val="Tahoma"/>
            <family val="2"/>
          </rPr>
          <t xml:space="preserve">
</t>
        </r>
      </text>
    </comment>
    <comment ref="G6" authorId="0" shapeId="0" xr:uid="{00000000-0006-0000-0100-000002000000}">
      <text>
        <r>
          <rPr>
            <b/>
            <sz val="9"/>
            <color indexed="81"/>
            <rFont val="Tahoma"/>
            <family val="2"/>
          </rPr>
          <t>Massiel Villanueva Llama:</t>
        </r>
        <r>
          <rPr>
            <sz val="9"/>
            <color indexed="81"/>
            <rFont val="Tahoma"/>
            <family val="2"/>
          </rPr>
          <t xml:space="preserve">
01 Administración General; 
02 Auditoría Interna;
03 Administración de Inversiones Propias; 
04 Registro de deuda, fondos y aportes.
</t>
        </r>
      </text>
    </comment>
    <comment ref="H6" authorId="0" shapeId="0" xr:uid="{00000000-0006-0000-0100-000003000000}">
      <text>
        <r>
          <rPr>
            <b/>
            <sz val="9"/>
            <color indexed="81"/>
            <rFont val="Tahoma"/>
            <family val="2"/>
          </rPr>
          <t>Massiel Villanueva Llama:</t>
        </r>
        <r>
          <rPr>
            <sz val="9"/>
            <color indexed="81"/>
            <rFont val="Tahoma"/>
            <family val="2"/>
          </rPr>
          <t xml:space="preserve">
Concepto que permite medir o cuantificar la producción de los bienes y servicios generados.</t>
        </r>
      </text>
    </comment>
    <comment ref="O6" authorId="0" shapeId="0" xr:uid="{00000000-0006-0000-0100-000004000000}">
      <text>
        <r>
          <rPr>
            <b/>
            <sz val="9"/>
            <color indexed="81"/>
            <rFont val="Tahoma"/>
            <family val="2"/>
          </rPr>
          <t>Massiel Villanueva Llama:</t>
        </r>
        <r>
          <rPr>
            <sz val="9"/>
            <color indexed="81"/>
            <rFont val="Tahoma"/>
            <family val="2"/>
          </rPr>
          <t xml:space="preserve">
Persona o unidad a cargo del cumplimiento del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Massiel Villanueva Llama</author>
  </authors>
  <commentList>
    <comment ref="A6" authorId="0" shapeId="0" xr:uid="{00000000-0006-0000-0200-000001000000}">
      <text>
        <r>
          <rPr>
            <b/>
            <sz val="9"/>
            <color indexed="81"/>
            <rFont val="Tahoma"/>
            <family val="2"/>
          </rPr>
          <t>Massiel Villanueva Llama:</t>
        </r>
        <r>
          <rPr>
            <sz val="9"/>
            <color indexed="81"/>
            <rFont val="Tahoma"/>
            <family val="2"/>
          </rPr>
          <t xml:space="preserve">
</t>
        </r>
      </text>
    </comment>
    <comment ref="H6" authorId="0" shapeId="0" xr:uid="{00000000-0006-0000-0200-000002000000}">
      <text>
        <r>
          <rPr>
            <b/>
            <sz val="9"/>
            <color indexed="81"/>
            <rFont val="Tahoma"/>
            <family val="2"/>
          </rPr>
          <t>Massiel Villanueva Llama:</t>
        </r>
        <r>
          <rPr>
            <sz val="9"/>
            <color indexed="81"/>
            <rFont val="Tahoma"/>
            <family val="2"/>
          </rPr>
          <t xml:space="preserve">
Concepto que permite medir o cuantificar la producción de los bienes y servicios generados.</t>
        </r>
      </text>
    </comment>
    <comment ref="O6" authorId="0" shapeId="0" xr:uid="{00000000-0006-0000-0200-000003000000}">
      <text>
        <r>
          <rPr>
            <b/>
            <sz val="9"/>
            <color indexed="81"/>
            <rFont val="Tahoma"/>
            <family val="2"/>
          </rPr>
          <t>Massiel Villanueva Llama:</t>
        </r>
        <r>
          <rPr>
            <sz val="9"/>
            <color indexed="81"/>
            <rFont val="Tahoma"/>
            <family val="2"/>
          </rPr>
          <t xml:space="preserve">
Persona o unidad a cargo del cumplimiento del producto.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Massiel Villanueva Llama</author>
  </authors>
  <commentList>
    <comment ref="H6" authorId="0" shapeId="0" xr:uid="{00000000-0006-0000-0300-000001000000}">
      <text>
        <r>
          <rPr>
            <sz val="11"/>
            <color theme="1"/>
            <rFont val="Calibri"/>
            <family val="2"/>
            <scheme val="minor"/>
          </rPr>
          <t>Massiel Villanueva Llama:
Concepto que permite medir o cuantificar la producción de los bienes y servicios generados.
Ejemplo: Estudiantes becados</t>
        </r>
      </text>
    </comment>
    <comment ref="O6" authorId="0" shapeId="0" xr:uid="{00000000-0006-0000-0300-000002000000}">
      <text>
        <r>
          <rPr>
            <b/>
            <sz val="9"/>
            <color indexed="81"/>
            <rFont val="Tahoma"/>
            <family val="2"/>
          </rPr>
          <t>Massiel Villanueva Llama:</t>
        </r>
        <r>
          <rPr>
            <sz val="9"/>
            <color indexed="81"/>
            <rFont val="Tahoma"/>
            <family val="2"/>
          </rPr>
          <t xml:space="preserve">
Persona o unidad a cargo del cumplimiento del producto.</t>
        </r>
      </text>
    </comment>
  </commentList>
</comments>
</file>

<file path=xl/sharedStrings.xml><?xml version="1.0" encoding="utf-8"?>
<sst xmlns="http://schemas.openxmlformats.org/spreadsheetml/2006/main" count="908" uniqueCount="329">
  <si>
    <t xml:space="preserve">MARCO GENERAL </t>
  </si>
  <si>
    <t>(Aspectos estratégicos generales)</t>
  </si>
  <si>
    <t>1. Nombre de la institución.</t>
  </si>
  <si>
    <t>MUNICIPALIDAD DE MONTES DE OCA</t>
  </si>
  <si>
    <t>2. Año del POA.</t>
  </si>
  <si>
    <t>3. Marco filosófico institucional.</t>
  </si>
  <si>
    <t xml:space="preserve">    3.1 Misión:</t>
  </si>
  <si>
    <t>Somos un Gobierno Local conformado por un equipo de personas comprometidas con el desarrollo integral del Cantón, mediante la innovación en la prestación de servicios de calidad.</t>
  </si>
  <si>
    <t xml:space="preserve">    3.2 Visión:</t>
  </si>
  <si>
    <t>Ser un Gobierno Local inteligente, abierto, competitivo y participativo, que promueva el desarrollo humano equitativo, sostenible y sustentable en el Cantón</t>
  </si>
  <si>
    <t xml:space="preserve">    3.3 Políticas institucionales:</t>
  </si>
  <si>
    <t>Generar las condiciones de accesibilidad en el cantón de Montes de Oca, promoviendo la igualdad de oportunidades para todas las personas con discapacidad, garantizando así su desarrollo integral.</t>
  </si>
  <si>
    <t>Fomento y desarrollo de la infraestructura necesaria que garantice una Red Vial Cantonal acorde con las necesidades de sus habitantes, propiciando la coordinación y ejecución de proyectos y acciones concertadas con diversos actores sociales, dirigidos a elevar la competitividad del cantón de Montes de Oca.</t>
  </si>
  <si>
    <t>Desarrollar un proceso de planificación institucional de mediano plazo que permita ampliar las capacidades de gestión del gobierno local para ejercer direccionalidad y liderazgo en los procesos de desarrollo humano local con participación ciudadana.</t>
  </si>
  <si>
    <t>Contribuir a generar condiciones de igualdad y equidad de género en el cantón de Montes de Oca, con el fin de disminuir las brechas sociales y de género, así como la promoción de la inclusión de la diversidad en la gestión local, tanto a nivel interno de la municipalidad como en el municipio.</t>
  </si>
  <si>
    <t>Impulsar planes y acciones dirigidas a la prevención, la promoción, atención, protección, vigilancia y exigibilidad del ejercicio pleno e integral los derechos de la niñez y de la adolescencia, y sus familias, en un esfuerzo conjunto y articulador con los distintos actores locales (públicos y privados) y la población del cantón y especialmente con la menor de 18 años.</t>
  </si>
  <si>
    <t>Promover, capacitar y sensibilizar nuevas prácticas para la inclusión y respeto hacia todas las personas, así
como establecer mecanismos y procedimientos para la prevención, atención, sanción y erradicación de toda
forma de discriminación.</t>
  </si>
  <si>
    <t>Promover la conservación, el uso sostenible y la adaptación al cambio climático en el cantón de Montes de oca, incentivando el desarrollo económico inclusivo, la participación ciudadana para la cogestión de la biodiversidad cantonal, y la distribución justa y equitativa de los beneficios derivados de la protección ambiental</t>
  </si>
  <si>
    <t>Lograr la convivencia ciudadana a través de la colaboración de las fuerzas vivas del cantón con el Gobierno Local un modelo de co-gestión que busca una promoción de oportunidades (en poblaciones más vulnerables) y mayor acceso a derechos.</t>
  </si>
  <si>
    <t>Implementar programas preventivos para el consumos de drogas lícitas e ílicitas a  nivel comunitari, que incidan de manera positiva para lograr reducir o disminuir las vulnerabilidades de la población.</t>
  </si>
  <si>
    <t>Definir los lineamientos para la atención de las necesidades de las  persona adulta mayor.</t>
  </si>
  <si>
    <t>Garantizar a la comunidad el acceso, la defensa, la promoción y la participación en la construcción de la identidad cultural y sus diversas manifestaciones.</t>
  </si>
  <si>
    <t>Dinamizar la economía a través de una visión sectorial que fortalezca las condiciones y promueva el potenciamiento de los emprendimientos y Pymes, las organizaciones de integración empresarial y el desarrollo de mercados para los productos y servicios en el cantón.</t>
  </si>
  <si>
    <t>4. Plan de Desarrollo Municipal.</t>
  </si>
  <si>
    <t>Nombre del Área estratégica</t>
  </si>
  <si>
    <t>Objetivo (s)  Estratégico (s) del Área</t>
  </si>
  <si>
    <t>Desarrollo Institucional</t>
  </si>
  <si>
    <t>Garantizar la prestación de servicios y trámites de calidad, accesibles y oportunos, mediante el uso de las tecnologías de información, la diversificación de los canales de comunicación y captación de ingresos, el fortalecimiento del talento humano, y el aprovechamiento de la cooperación externa, respaldado en el marco legal y los principios de  la transparencia y rendición de cuentas.</t>
  </si>
  <si>
    <t>Gestión Ambiental Integral</t>
  </si>
  <si>
    <t>Promover el desarrollo ambiental integral del cantón, mediante la implementación de estrategias de gestión y prevención del riesgo, de desarrollo sostenible, de gestión integral de residuos y bienestar animal, procurando un equilibrio entre economía, desarrollo y sociedad.</t>
  </si>
  <si>
    <t>Desarrollo Económico y Social</t>
  </si>
  <si>
    <t xml:space="preserve">Fomentar la inversión, la cultura, la identidad cantonal y la inclusión social, a través de estrategias que fomenten la economía local, y dinamicen y propicien espacios seguros, atractivos e inclusivos para todas las personas habitantes del cantón.          </t>
  </si>
  <si>
    <t>Gestión Territorial</t>
  </si>
  <si>
    <t xml:space="preserve">Gestionar integralmente el territorio a través de estrategias de mejora de la infraestructura vial, la implementación de un nuevo plan de ordenamiento territorial, la eficiente administración del territorio, la promoción de la movilidad urbana, la recuperación y disfrute del espacio público, la renovación de la infraestructura y mobiliario de parques existentes así como la promoción del deporte y la recreación en las comunidades, con el propósito de lograr un desarrollo equitativo, sustentable y armonioso que beneficie a la población y al entorno en su conjunto. </t>
  </si>
  <si>
    <t>5. Observaciones.</t>
  </si>
  <si>
    <t>Se adjunta el nuevo Plan Cantonal de Desarrollo Humano Local 2024-20234 y el Plan Estratégico de Desarrollo Municipal 2024-2028</t>
  </si>
  <si>
    <t>Elaborado por:</t>
  </si>
  <si>
    <t>Licda. Aurora Madrigal Suárez</t>
  </si>
  <si>
    <t>Fecha:</t>
  </si>
  <si>
    <t>29 de agosto del 2023</t>
  </si>
  <si>
    <r>
      <t xml:space="preserve">PLAN OPERATIVO ANUAL
</t>
    </r>
    <r>
      <rPr>
        <b/>
        <sz val="20"/>
        <color rgb="FFFFFFFF"/>
        <rFont val="Titillium"/>
        <family val="3"/>
      </rPr>
      <t>MUNICIPALIDAD DE MONTES DE OCA</t>
    </r>
  </si>
  <si>
    <t>AÑO PLAN: 2024</t>
  </si>
  <si>
    <r>
      <t>PROGRAMA I:</t>
    </r>
    <r>
      <rPr>
        <sz val="10"/>
        <color rgb="FF000000"/>
        <rFont val="Titillium"/>
        <family val="3"/>
      </rPr>
      <t xml:space="preserve"> DIRECCIÓN Y ADMINISTRACIÓN GENERAL</t>
    </r>
  </si>
  <si>
    <t>PLANIFICACIÓN ESTRATÉGICA</t>
  </si>
  <si>
    <t>UNIDAD DE MEDIDA DEL PRODUCTO</t>
  </si>
  <si>
    <t>Área Estratégica PEM</t>
  </si>
  <si>
    <t>Sub Eje</t>
  </si>
  <si>
    <t>ODS</t>
  </si>
  <si>
    <t>Objetivo específico</t>
  </si>
  <si>
    <t>META</t>
  </si>
  <si>
    <t>Actividad</t>
  </si>
  <si>
    <t>Unidad de Medida</t>
  </si>
  <si>
    <t>Cantidad Unid prevista</t>
  </si>
  <si>
    <t>Monto previsto</t>
  </si>
  <si>
    <t>Responsable</t>
  </si>
  <si>
    <t>No.</t>
  </si>
  <si>
    <t>Descripción</t>
  </si>
  <si>
    <t>I Semestre</t>
  </si>
  <si>
    <t>II Semestre</t>
  </si>
  <si>
    <t>Gestión del Talento Humano</t>
  </si>
  <si>
    <t>Objetivo 16. - Promover sociedades pacíficas e inclusivas para el desarrrollo sostenible, facilitar el acceso a la justicia para todos y crear instituciones eficaces, responsables e inclusivas a todos los niveles</t>
  </si>
  <si>
    <t>Cumplir con el pago oportuno de las remuneraciones y las responsabilidades patronales.</t>
  </si>
  <si>
    <t>Realizar  el 100% de los pagos de  remuneraciones, dietas e indemnizaciones  correspondientes al año 2024.</t>
  </si>
  <si>
    <t>Administración General</t>
  </si>
  <si>
    <t>pagos realizados</t>
  </si>
  <si>
    <t>Talento Humano</t>
  </si>
  <si>
    <t>Infraestructura Municipal</t>
  </si>
  <si>
    <t>Objetivo 9. - Construir infraestructuras resilientes, promover la industrialización inclusiva y sostenible y fomentar la innovación</t>
  </si>
  <si>
    <t>Ofrecer a las personas usuarias y funcionarias espacios de infraestructura accesible e inclusiva, que garantice la seguridad, la satisfacción  y la confortabilidad de quienes hacen uso y disfrute de los espacios.</t>
  </si>
  <si>
    <t>Cumplir el 100% de las actividades que dan soporte a la  gestión administrativa de la Municipalidad, incluye  servicios, alquileres, mantenimiento, suministros y otros.</t>
  </si>
  <si>
    <t xml:space="preserve"> actividades de soporte </t>
  </si>
  <si>
    <t>Dirección Administración</t>
  </si>
  <si>
    <t>Gestión Tributaria</t>
  </si>
  <si>
    <t>Implementar  estrategias de divulgación  e información en materia de cobro tributario con el fin de garantizar una mejor recaudación de los tributos municipales.</t>
  </si>
  <si>
    <t>Realizar la gestión de cobro y los procesos legales correspondientes  durante el año 2024.</t>
  </si>
  <si>
    <t xml:space="preserve">acciones realizadas </t>
  </si>
  <si>
    <t>Gestión de cobro</t>
  </si>
  <si>
    <t>Gobierno Abierto</t>
  </si>
  <si>
    <t>Disponer de canales de comunicación  más asertivos y participativos a lo interno y externo de la Municipalidad.</t>
  </si>
  <si>
    <t>Implementar estrategias internas y externas para atender las necesidades de imagen y comunicación del Gobierno Local de Montes de Oca.</t>
  </si>
  <si>
    <t xml:space="preserve">estretagias realizadas </t>
  </si>
  <si>
    <t>Comunicación</t>
  </si>
  <si>
    <t>Atender de forma oportuna y adecuada las actividades y eventos oficiales correspondientes a las autoridades municipales.</t>
  </si>
  <si>
    <t>Realizar el 100% de las actividades protocolarias  y de soporte requeridas por la Alcaldía y el Concejo Municipal.</t>
  </si>
  <si>
    <t>Secretaría del CM</t>
  </si>
  <si>
    <t>Innovación Tecnológica</t>
  </si>
  <si>
    <t>Disponer de una infraestructura  tecnológica eficiente e innovadora que garantice el logro de los objetivos institucionales.</t>
  </si>
  <si>
    <t>Cumplir con los costos anuales correspondientes a alquileres de equipo de computo, hospedajes, servicio de repositorio y respaldo en la nube, así como el mantenimiento preventivo de equipo requerido para la gestión institucional.</t>
  </si>
  <si>
    <t>Tecnologías de Información</t>
  </si>
  <si>
    <t>Normativa Institucional</t>
  </si>
  <si>
    <t>Gestionar oportunamente los procesos legales que deba afrontar la Municipalidad.</t>
  </si>
  <si>
    <t>Atender el 100% de los  procesos judiciales o administrativos y pago de sentencias, derivados de la gestión municipal.</t>
  </si>
  <si>
    <t>cantidad de procesos judiciales y administrativos</t>
  </si>
  <si>
    <t>Gestión Jurídica</t>
  </si>
  <si>
    <t>Fiscalizar el proceso de implementación de las NICSP para garantizar su correcta aplicación.</t>
  </si>
  <si>
    <t>Finalizar el proceso de  revisión y seguimiento de la implementación de las Normas Internacionales de Contabilidad (NICS) a través de la  de una empresa externa.</t>
  </si>
  <si>
    <t>etapas finalizadas</t>
  </si>
  <si>
    <t>Contabilidad</t>
  </si>
  <si>
    <t>Fiscalizar los procesos de la institución para garantizar el adecuado uso de los recursos públicos y el logro de los objetivos institucionales.</t>
  </si>
  <si>
    <t>Cumplir al 100% el plan de fiscalización definido para ejecutar en el año 2023.</t>
  </si>
  <si>
    <t>Auditoría Interna</t>
  </si>
  <si>
    <t>cantidad de informes elaborados</t>
  </si>
  <si>
    <t>Auditoria</t>
  </si>
  <si>
    <t>Contar con espacios y centros de trabajo con condiciones óptimas para realizar las diferentes actividades de la gestión municipal.</t>
  </si>
  <si>
    <t>Adquirir  el 100% del equipo, mobiliario  de oficina, y maquinaria diversa requerido para el funcionamiento de los servicios que presta la Municipalidad.</t>
  </si>
  <si>
    <t>Administración de Inversiones Propias</t>
  </si>
  <si>
    <t>equipo y mobiliario adquirido</t>
  </si>
  <si>
    <t>Servicios Generales y Administración de Bienes</t>
  </si>
  <si>
    <t>Adquirir y renovar las licencias, mejoras a los sistemas vigentes, equipo de computo y suscribciones requeridas para optimizar  la gestión institucional.</t>
  </si>
  <si>
    <t>cantidad de licencias y mejoras adquiridas</t>
  </si>
  <si>
    <t>Promoción de los Derechos Humanos</t>
  </si>
  <si>
    <t>Objetivo 4. - Garantizar una educación inclusiva, equitativa y de calidad y promover oportunidades de aprendizaje para todos</t>
  </si>
  <si>
    <t>Promover la seguridad y la salud integral propiciando condiciones de igualdad de oportunidades y protección de derechos de todos los habitantes del cantón.</t>
  </si>
  <si>
    <t>Cumplir con el 100% de las transferencias corrientes de Ley programadas para el año 2024.</t>
  </si>
  <si>
    <t>Registro de deuda, fondos y aportes</t>
  </si>
  <si>
    <t xml:space="preserve">cantidad de transferencias </t>
  </si>
  <si>
    <t>Dirección de Hacienda Municipal</t>
  </si>
  <si>
    <t>Objetivo 3. - Garantizar una vida sana y promover el binestar para todos en todas las edades.</t>
  </si>
  <si>
    <t>Cumplir con el 100% de las transferencias corrientes  para pago de planillas a la Cruz Roja  según Convenio vigente.</t>
  </si>
  <si>
    <t>Promover condiciones de  igualdad y  protección de los derechos de las personas adultas mayores del cantón de Montes de Oca.</t>
  </si>
  <si>
    <t>Brindar el servicio de atención a personas adultas mayores del cantón en el Centro Diurno de Montes de Oca.</t>
  </si>
  <si>
    <t>cantidad de adultos mayores atendidos</t>
  </si>
  <si>
    <t>Desarrollo Humano</t>
  </si>
  <si>
    <t>Mejorar la calidad de vida de la niñez y adolescencia en el cantón de Montes de Oca, garantizando la igualdad de oportunidades, el acceso al estudio y la  protección de sus derechos</t>
  </si>
  <si>
    <t>Ejecutar el programa de  asignación de becas estudiantiles a la pobablación en edades de primaria y secundaria del cantón de Montes de Oca.</t>
  </si>
  <si>
    <t>cantidad de estudiantes becados</t>
  </si>
  <si>
    <t>Propiciar una cultura organizacional  que facilita la generación de productos y servicios con un enfoque de calidad y resultados, basada en un clima de trabajo amigable, saludable y de bienestar para las personas funcionarias</t>
  </si>
  <si>
    <t>Aplicar las ayudas a  personas funcionarias según la Convención colectiva vigente.</t>
  </si>
  <si>
    <t>cantidad de personas funcionarias con ayuda</t>
  </si>
  <si>
    <t>Cumplir con la gestión administrativa de los servicios que brinda la Municipalidad.</t>
  </si>
  <si>
    <t>Por definir su uso, improbaciones de la CGR.</t>
  </si>
  <si>
    <t xml:space="preserve">cantidad de recursos asignados </t>
  </si>
  <si>
    <t>SUBTOTALES</t>
  </si>
  <si>
    <t>TOTAL POR PROGRAMA</t>
  </si>
  <si>
    <t>LISTAS DEPEGABLES</t>
  </si>
  <si>
    <t>DIMENSIÓN</t>
  </si>
  <si>
    <t>ÁREA ESTRATÉGICA</t>
  </si>
  <si>
    <t>SUB EJE</t>
  </si>
  <si>
    <t>ACTIVIDAD</t>
  </si>
  <si>
    <t>Eficacia</t>
  </si>
  <si>
    <t>Objetivo 1. - Poner fin a la pobreza en todas sus formas en todo el mundo</t>
  </si>
  <si>
    <t>Eficiencia</t>
  </si>
  <si>
    <t>Trámites y Servicios Ágiles y Oportunos</t>
  </si>
  <si>
    <t>Objetivo 2. -Poner fin al hambre, lograr la seguridad alimentaria y la mejora de la nutrición y promover la agricultura sostenible</t>
  </si>
  <si>
    <t>Economía</t>
  </si>
  <si>
    <t>Calidad</t>
  </si>
  <si>
    <t>Objetivo 5. - Lograr la igualdad entre los géneros y empoderar a todas las mujeres y las niñas</t>
  </si>
  <si>
    <t>Objetivo 6. - Garantizar la disponibilidad de agua y su gestión sostenible y el saneamiento para todos</t>
  </si>
  <si>
    <t>Objetivo 7. - Garantizar el acceso a una energía asequible, segura, sostenible y moderna para todos</t>
  </si>
  <si>
    <t>Gestión del Desarrollo Cultural</t>
  </si>
  <si>
    <t>Objetivo 8. - Promover el crecimiento económico sostenido, inclusivo y sostenible, el empleo pleno y productivo y el trabajo decente para todos</t>
  </si>
  <si>
    <t>Seguridad Ciudadana</t>
  </si>
  <si>
    <t>Objetivo 10. - Reducir la desigualdad en y entre los países</t>
  </si>
  <si>
    <t>Gestión Social</t>
  </si>
  <si>
    <t>Objetivo 11. - Lograr que las ciudades y los asentamientos humanos sean inclusicos, seguros, resilientes y sostenibles.</t>
  </si>
  <si>
    <t>Empleabilidad</t>
  </si>
  <si>
    <t>Objetivo 12. - Garantizar modalidades de consumo y producción sostenibles</t>
  </si>
  <si>
    <t>Atracción de Inversión</t>
  </si>
  <si>
    <t>Objetivo 13. - Adoptar medidas urgentes para combatir el cambio climático y sus efectos</t>
  </si>
  <si>
    <t>Economía Local</t>
  </si>
  <si>
    <t>Objetivo 14. - Conservar y utilizar en forma sostenible los océanos, los mares y los recursos marinos para el desarrollo sostenible.</t>
  </si>
  <si>
    <t>Gestión y Prevención del Riesgo</t>
  </si>
  <si>
    <t>Objetivo 15. - Promover el uso sostenible de los ecosistemas terrestres, luchar contra la desertificación, detener e invertir la degradación de las tierras y frenar la pérdida de la diversidad biológica</t>
  </si>
  <si>
    <t>Desarrollo Sostenible</t>
  </si>
  <si>
    <t>Gestión Integral de Residuos</t>
  </si>
  <si>
    <t>Objetivo 17. - Fortalecer los medios de ejecución y revitalizar la Alianza Mundial para el Desarrollo Sostenible</t>
  </si>
  <si>
    <t>Bienestar Animal</t>
  </si>
  <si>
    <t>Ordenamiento Territorial</t>
  </si>
  <si>
    <t>Movilidad Urbana</t>
  </si>
  <si>
    <t>Gestión del Espacio Público</t>
  </si>
  <si>
    <r>
      <t>PROGRAMA I:</t>
    </r>
    <r>
      <rPr>
        <sz val="10"/>
        <color rgb="FF000000"/>
        <rFont val="Titillium"/>
        <family val="3"/>
      </rPr>
      <t xml:space="preserve"> SERVICIOS COMUNALES</t>
    </r>
  </si>
  <si>
    <t>Gestionar el 100% de las actividades que dan soporte a la  operación del servicio Aseo de vías y sitios públicos, incluye  remuneraciones, prestaciones, servicios, alquileres, mantenimiento, suministros y otros.</t>
  </si>
  <si>
    <t>01 Aseo de vías y sitios públicos.</t>
  </si>
  <si>
    <t>actividades de soporte</t>
  </si>
  <si>
    <t>Mantenimiento de vías y espacios públicos: Marla Sarmiento</t>
  </si>
  <si>
    <t>Implementar acciones integrales para la reducción y gestión integral de los desechos, fomentando  la sensibilización de la comunidad sobre la importancia  del impacto ambiental y la creación de un entorno más limpio y saludable.</t>
  </si>
  <si>
    <t>Brindar el servicio de limpieza de vías y sitios públicos en todo el cantón a través de la contratación  de una empresa externa.</t>
  </si>
  <si>
    <t>frecuencia de limpieza</t>
  </si>
  <si>
    <t>Gestionar el 100% de las actividades que dan soporte a la  operación del servicio de Gestión Integral de Residuos, incluye  remuneraciones, prestaciones, servicios, alquileres, mantenimiento, suministros y otros.</t>
  </si>
  <si>
    <t>02 Recolección de basura</t>
  </si>
  <si>
    <t>Gestión integral de residuos: Maybi Rojas</t>
  </si>
  <si>
    <t>Brindar el servicio de recolección de residuos sólidos tradicionales, no tradicionales y  valorizables en todo el cantón, según las rutas y frecuencias definidas.</t>
  </si>
  <si>
    <t>frecuencia de recolección</t>
  </si>
  <si>
    <t>Mejorar la infraestructura vial en el cantón mediante la planificación e intervención integral de los elementos que la componen</t>
  </si>
  <si>
    <t>Ejecutar proyectos integrales de intervención en la red vial cantonal de acuerdo a la planificación de mantenimiento vial existente con recursos propios.</t>
  </si>
  <si>
    <t>03 Mantenimiento de caminos y calles</t>
  </si>
  <si>
    <t>Km intervenidos</t>
  </si>
  <si>
    <t>Infraestructura Púbica: Johnny Barrios</t>
  </si>
  <si>
    <t>Gestionar el 100% de las actividades que dan soporte al  servicio de limpieza y mantenimiento de los cementerios municipales.</t>
  </si>
  <si>
    <t>04 Cementerios</t>
  </si>
  <si>
    <t>Cementerios: Xiomara Jiménez</t>
  </si>
  <si>
    <t>Promover la mejora de los espacios públicos destinados a parque y zona verde con el fin de ofrecer espacios atractivos y accesibles que promuevan la actividad física, el esparcimiento a mismo tiempo que impulsen el reverdecimiento y convivencia de la comunidad</t>
  </si>
  <si>
    <t>Gestionar el 100% de las actividades que dan soporte al  servicio de limpieza,  mantenimiento y mejoras de los parques y espacios públicos del cantón, incluye la administración del Parque del Este.</t>
  </si>
  <si>
    <t>05 Parques y obras de ornato</t>
  </si>
  <si>
    <t>Gestión de parques y espacios públicos: Joselyn Umaña</t>
  </si>
  <si>
    <t>Gestionar el 100% de las actividades que dan soporte a los servicios sociales que brinda la Municipalidad.</t>
  </si>
  <si>
    <t>10 Servicios Sociales y complementarios.</t>
  </si>
  <si>
    <t>Desarrollo Humano: Marcel Soler Dirección Administración: Sofía Guzmán</t>
  </si>
  <si>
    <t>Fiscalizar el programa de atención integral CECUDI de Montes de Oca, dirigido a una población infantil en condición social de pobreza, riesgo social y vulnerabilidad.</t>
  </si>
  <si>
    <t>cantidad de población infantil beneficiada</t>
  </si>
  <si>
    <t>Desarrollo Humano: Abel Hernández</t>
  </si>
  <si>
    <t>Gestionar  el 100% de las actividades de  mantenimiento y mejoras requeridas para el espacio físico del Centro Diurno de Montes de Oca, para la atención integral de las personas  adultas mayores del cantón.</t>
  </si>
  <si>
    <t>Servicios Generales y Administración de Bienes: Francisco Cruz</t>
  </si>
  <si>
    <t>Promover acciones de fiscalización del territorio para fortalecer la seguridad ciudadana y promover un ambiente propicio para el desarrollo socioeconómico</t>
  </si>
  <si>
    <t>Gestionar el 100% de las actividades que dan soporte al servicio de fiscalización de estacionamiento (multas y venta de espacios)en las zonas definidas en el cantón.</t>
  </si>
  <si>
    <t>11 Estacionamientos y terminales</t>
  </si>
  <si>
    <t>Seguridad y control públco: Aaron Mora</t>
  </si>
  <si>
    <t>Realizar los pagos correspondiente a la empresa EBI por el servicio de deposito y tratamiento de residuos durante el año 2023.</t>
  </si>
  <si>
    <t>16 Depósito y tratamiento de basura</t>
  </si>
  <si>
    <t>Gestionar el 100% de las actividades de  mantenimiento preventivo y correctivo  a los edificios municipales durante el año 2024.</t>
  </si>
  <si>
    <t>17 Mantenimiento de edificios</t>
  </si>
  <si>
    <t xml:space="preserve">actividades de mantenimiento </t>
  </si>
  <si>
    <t>Gestionar el 100% de las actividades que dan soporte a la  fiscalización del territorio, control vial y seguridad ciudadana  en el cantón de Montes de Oca.</t>
  </si>
  <si>
    <t>23 Seguridad y vigilancia en la comunidad</t>
  </si>
  <si>
    <t>Promover prácticas de desarrollo sostenible en el cantón, que involucre la adopción de tecnologías limpias, la gestión eficiente de recursos naturales, la promoción de energías renovables y la sensibilización de la comunidad</t>
  </si>
  <si>
    <t>Gestionar el 100% de las actividades que dan soporte a la  operación del servicio de protección ambiental en el cantón, incluye  remuneraciones, alquileres y otros.</t>
  </si>
  <si>
    <t>25 Protección del medio ambiente</t>
  </si>
  <si>
    <t>Gestión Ambiental: Gustavo Lara</t>
  </si>
  <si>
    <t>Gestionar el 100% de las actividades que dan soporte a la  administración de los servicios, incluye  remuneraciones, alquileres, seguros, capacitación y otros.</t>
  </si>
  <si>
    <t>27 Dirección de servicios y mantenimiento</t>
  </si>
  <si>
    <t>Dirección de Servicios Públicos: Héctor Bermúdez</t>
  </si>
  <si>
    <t>Desarrollar acciones integrales para fortalecer la preparación y respuesta ante situaciones de riesgo, promoviendo la adopción de medidas preventivas, el conocimiento de planes y protocolos de emergencia y la participación activa en la identificación y reducción de riesgos en el entorno</t>
  </si>
  <si>
    <t>Realizar obras de mitigación para la prevención de  riesgos  y obras correctivas que respondan a  situaciones de emergencias locales.</t>
  </si>
  <si>
    <t>28 Atención de emergencias cantonales</t>
  </si>
  <si>
    <t>intervenciones realizadas</t>
  </si>
  <si>
    <t>Realizar la construcción de aceras por la aplicación del Reglamento de omisiones  en el Cantón de Montes de Oca durante al año 2024</t>
  </si>
  <si>
    <t>29 Por incumplimiento de deberes a los propietarios de bienes inmuebles</t>
  </si>
  <si>
    <t>cantidad de aceras construidas (ml)</t>
  </si>
  <si>
    <t>Gestionar el 100% de las actividades que dan soporte a la  operación del servicio de alcantarilado pluvial, incluye  remuneraciones, prestaciones, servicios, alquileres, mantenimiento, suministros y otros.</t>
  </si>
  <si>
    <t>30  Alcantarillado pluvial</t>
  </si>
  <si>
    <t>Ejecutar actividades enfocadas en la gestión social para benfecio de las personas habitantes del cantón de Montes de Oca.</t>
  </si>
  <si>
    <t xml:space="preserve">Desarrollo Humano: Marcel Soler </t>
  </si>
  <si>
    <t>06 Acueductos</t>
  </si>
  <si>
    <t>07 Mercados, plazas y ferias</t>
  </si>
  <si>
    <t>08 Mataderos</t>
  </si>
  <si>
    <t>09 Educativos, culturales y deportivos</t>
  </si>
  <si>
    <t>12 Alumbrado público</t>
  </si>
  <si>
    <t>13 Alcantarillado sanitarios</t>
  </si>
  <si>
    <t>14 Complejos turísticos</t>
  </si>
  <si>
    <t>15 Mejoramiento en la zona marítimo terrestre</t>
  </si>
  <si>
    <t>18 Reparaciones menores de maquinaria y equipo</t>
  </si>
  <si>
    <t>19 Explotación de tajos y canteras</t>
  </si>
  <si>
    <t>20 Zona Portuaria</t>
  </si>
  <si>
    <t>21 Inspección sanitaria</t>
  </si>
  <si>
    <t>22 Seguridad Vial</t>
  </si>
  <si>
    <t>24 Obras de hidrología</t>
  </si>
  <si>
    <t>26 Desarrollo Urbano</t>
  </si>
  <si>
    <t>31 Aportes en especie para servicios y proyectos comunitarios.</t>
  </si>
  <si>
    <r>
      <t>PROGRAMA III:</t>
    </r>
    <r>
      <rPr>
        <sz val="10"/>
        <color rgb="FF000000"/>
        <rFont val="Titillium"/>
        <family val="3"/>
      </rPr>
      <t xml:space="preserve"> INVERSIONES</t>
    </r>
  </si>
  <si>
    <t>Obetivos de mejora y/o operativos</t>
  </si>
  <si>
    <t>Cumplir con las obligaciones financieras de comisiones, intereses y amortizaciones  del préstamo de construcción del Almacén Municipal</t>
  </si>
  <si>
    <t>01 Edificios</t>
  </si>
  <si>
    <t>Pagos atendidos</t>
  </si>
  <si>
    <t>Dirección Hacienda Municipal: Ronny Fallas</t>
  </si>
  <si>
    <t>Mejorar la infraestructura vial en el cantón mediante la planificación e intervención integral de los elementos que la componen.</t>
  </si>
  <si>
    <t>Ejecutar proyectos integrales de intervención en la red vial cantonal de acuerdo a la planificación de mantenimiento vial existente  incluyendo el componente de accesibilidad de acuerdo con la Ley 8114.</t>
  </si>
  <si>
    <t>02 Vías de comunicación terrestre</t>
  </si>
  <si>
    <t xml:space="preserve"> Km intervenidos</t>
  </si>
  <si>
    <t>Infraestructura Pública: Johnny Barrios</t>
  </si>
  <si>
    <t>Realizar el mantenimiento y la construcción de aceras  en el cantón, en cumplimieto con la Ley Nº 9976 de Movilidad peatonal (5% del IBI)</t>
  </si>
  <si>
    <t>Atender las necesidades de  mantenimiento, reparación y construcción de la infraestructura del  sistema  pluvial  del cantón  durante el año 2024.</t>
  </si>
  <si>
    <t>05 Instalaciones</t>
  </si>
  <si>
    <t>Intervenciones realizadas</t>
  </si>
  <si>
    <t>Gestionar integralmente el territorio mediante estrategias de mejora vial, movilidad urbana, recuperación y renovación del espacio y la infraestructura pública.</t>
  </si>
  <si>
    <t>Cumplir con las obligaciones financieras de comisiones, intereses y amortizaciones  del préstamo de construcción del colector pluvial de los YOSES con el IFAM.</t>
  </si>
  <si>
    <t>Obligaciones atendidas</t>
  </si>
  <si>
    <t>Cumplir el 100% de las actividades que dan soporte a la gestión administrativa de la Dirección de Gestión Territorial, incluye  remuneraciones, prestaciones, servicios, alquileres, mantenimiento, suministros y otros.</t>
  </si>
  <si>
    <t>06 Otros proyectos</t>
  </si>
  <si>
    <t>Dirección Administración: Sofía Guzmán Dirección  Gestión Territorial: Sergio Spera</t>
  </si>
  <si>
    <t>Acondicionar Sitios Públicos de acuerdo a la planificación de mantenimiento vial existente  incluyendo el componente de accesibilidad de acuerdo con la Ley 7600.</t>
  </si>
  <si>
    <t>Gestionar el 100% de las actividades que dan soporte al servicio de limpieza y mantenimiento de los Cementerios Municipales (10%de utilidad para el  desarrollo-Servicio de Chapia)</t>
  </si>
  <si>
    <t>Servicio de chapia realizadas</t>
  </si>
  <si>
    <t>Comprar una  vagoneta para reforzar la maquinaria  de recolección  de residuos no tradicionales y atención de situaciones de emergencia
 (10% de utilidad del servicio GIR)</t>
  </si>
  <si>
    <t>Compra de vagoneta</t>
  </si>
  <si>
    <t>Gestión Integral de Residuos: Maybi Rojas</t>
  </si>
  <si>
    <t>Implementar acciones integrales para la reducción y gestión integral de los desechos, fomentando la sensibilización de la comunidad sobre la importancia del impacto ambiental y la creación de un entorno más limpio y saludable.</t>
  </si>
  <si>
    <t>Gestionar el 100% de las actividades que dan soporte a la operación del servicio, incluye remuneraciones, prestaciones, servicios, alquileres, mantenimiento, suministros y otros. (10% de utilidad del servicio AV)</t>
  </si>
  <si>
    <t>Gestionar el 100% de las actividades que dan soporte a la  operación del servicio de alcantarilado pluvial, incluye, servicios, alquileres, mantenimiento, suministros y otros</t>
  </si>
  <si>
    <t>Actividades ejecutadas</t>
  </si>
  <si>
    <t>Gestionar el 100% de las actividades que dan soporte al  servicio de limpieza y mantenimiento de parques y espacios públicos del cantón, incluye la adminsitración del Parque del Este.</t>
  </si>
  <si>
    <t>Gestión de Parques y Espacios Públicos: Joselyn Umaña</t>
  </si>
  <si>
    <r>
      <rPr>
        <sz val="10"/>
        <color rgb="FF000000"/>
        <rFont val="Titillium"/>
      </rPr>
      <t xml:space="preserve">Realizar la construcción de la Mini cancha de Baloncesto para niños y niñas de 3 a 12 años, parque Alma Mater, distrito Mercedes. 
</t>
    </r>
    <r>
      <rPr>
        <b/>
        <sz val="10"/>
        <color rgb="FF000000"/>
        <rFont val="Titillium"/>
      </rPr>
      <t>Presupuestos Participativos</t>
    </r>
    <r>
      <rPr>
        <sz val="10"/>
        <color rgb="FF000000"/>
        <rFont val="Titillium"/>
      </rPr>
      <t xml:space="preserve"> </t>
    </r>
  </si>
  <si>
    <t>Proyecto realizado</t>
  </si>
  <si>
    <t>Infraestructura públical: Johnny Barrios</t>
  </si>
  <si>
    <t>Mejorar la calidad de vida de la niñez y adolescencia en el cantón de Montes de Oca, garantizando la igualdad de oportunidades, el acceso al estudio y la  protección de sus derechos.</t>
  </si>
  <si>
    <r>
      <rPr>
        <sz val="10"/>
        <color rgb="FF000000"/>
        <rFont val="Titillium"/>
      </rPr>
      <t xml:space="preserve">Realizar obras de acondicionamiento y mejoras al Colegio Anastasio Alfaro, distrito Mercedes. </t>
    </r>
    <r>
      <rPr>
        <b/>
        <sz val="10"/>
        <color rgb="FF000000"/>
        <rFont val="Titillium"/>
      </rPr>
      <t xml:space="preserve">Presupuestos Participativos </t>
    </r>
  </si>
  <si>
    <r>
      <rPr>
        <sz val="10"/>
        <color rgb="FF000000"/>
        <rFont val="Titillium"/>
      </rPr>
      <t xml:space="preserve">Comprar una alacena de metal para la Escuela Betania, distrito Mercedes. 
</t>
    </r>
    <r>
      <rPr>
        <b/>
        <sz val="10"/>
        <color rgb="FF000000"/>
        <rFont val="Titillium"/>
      </rPr>
      <t xml:space="preserve">Presupuestos Participativos </t>
    </r>
  </si>
  <si>
    <t>Compra realizada</t>
  </si>
  <si>
    <r>
      <rPr>
        <sz val="10"/>
        <color rgb="FF000000"/>
        <rFont val="Titillium"/>
      </rPr>
      <t xml:space="preserve">Realizar obras de reparación y mejoras Rancho Urbanización La Maravilla,  distrito Sabanilla. 
</t>
    </r>
    <r>
      <rPr>
        <b/>
        <sz val="10"/>
        <color rgb="FF000000"/>
        <rFont val="Titillium"/>
      </rPr>
      <t xml:space="preserve">Presupuestos Participativos </t>
    </r>
  </si>
  <si>
    <r>
      <rPr>
        <sz val="10"/>
        <color rgb="FF000000"/>
        <rFont val="Titillium"/>
      </rPr>
      <t xml:space="preserve">Realizar la iluminación planché techado cancha de Cedros,  distrito Sabanilla. </t>
    </r>
    <r>
      <rPr>
        <b/>
        <sz val="10"/>
        <color rgb="FF000000"/>
        <rFont val="Titillium"/>
      </rPr>
      <t xml:space="preserve">Presupuestos Participativos </t>
    </r>
  </si>
  <si>
    <r>
      <rPr>
        <sz val="10"/>
        <color rgb="FF000000"/>
        <rFont val="Titillium"/>
      </rPr>
      <t xml:space="preserve">Ejecutar el Proyecto Bo-In Urbanización La Estefana,  distrito Sabanilla. </t>
    </r>
    <r>
      <rPr>
        <b/>
        <sz val="10"/>
        <color rgb="FF000000"/>
        <rFont val="Titillium"/>
      </rPr>
      <t xml:space="preserve">Presupuestos Participativos </t>
    </r>
  </si>
  <si>
    <r>
      <rPr>
        <sz val="10"/>
        <color rgb="FF000000"/>
        <rFont val="Titillium"/>
      </rPr>
      <t xml:space="preserve">Ejecutar obras de mejoramiento a la infraestructura del Parque N°2 La Familia , distrito Sabanilla. 
</t>
    </r>
    <r>
      <rPr>
        <b/>
        <sz val="10"/>
        <color rgb="FF000000"/>
        <rFont val="Titillium"/>
      </rPr>
      <t xml:space="preserve">Presupuestos Participativos </t>
    </r>
  </si>
  <si>
    <r>
      <rPr>
        <sz val="10"/>
        <color rgb="FF000000"/>
        <rFont val="Titillium"/>
      </rPr>
      <t xml:space="preserve">Realizar la demolición y nivelación de losa de entrada de la Escuela José Figueres Ferrer , distrito Sabanilla. </t>
    </r>
    <r>
      <rPr>
        <b/>
        <sz val="10"/>
        <color rgb="FF000000"/>
        <rFont val="Titillium"/>
      </rPr>
      <t xml:space="preserve">Presupuestos Participativos </t>
    </r>
  </si>
  <si>
    <t>Promover el  bienestar de las personas del cantón a través de programas de estilos de vida saludable y prevención de enfermedades.</t>
  </si>
  <si>
    <r>
      <rPr>
        <sz val="10"/>
        <color rgb="FF000000"/>
        <rFont val="Titillium"/>
      </rPr>
      <t>Ejecutar el proyecto de Promoción Integral de la Salud en Montes de Oca , distrito Sabanilla.</t>
    </r>
    <r>
      <rPr>
        <b/>
        <sz val="10"/>
        <color rgb="FF000000"/>
        <rFont val="Titillium"/>
      </rPr>
      <t xml:space="preserve"> 
Presupuestos Participativos </t>
    </r>
  </si>
  <si>
    <t>Desarrollo Humano: Sandra Vega</t>
  </si>
  <si>
    <r>
      <rPr>
        <sz val="10"/>
        <color rgb="FF000000"/>
        <rFont val="Titillium"/>
      </rPr>
      <t xml:space="preserve">Realizar el cerramiento multiuso y confección de rayuela y laberinto en el parque Ana María Guardia, distrito Sabanilla. 
</t>
    </r>
    <r>
      <rPr>
        <b/>
        <sz val="10"/>
        <color rgb="FF000000"/>
        <rFont val="Titillium"/>
      </rPr>
      <t xml:space="preserve">Presupuestos Participativos </t>
    </r>
  </si>
  <si>
    <t>Infraestructura pública: Johnny Barrios</t>
  </si>
  <si>
    <r>
      <rPr>
        <sz val="10"/>
        <color rgb="FF000000"/>
        <rFont val="Titillium"/>
      </rPr>
      <t xml:space="preserve">Realizar obras de mejora e infraestructura, y colocación de juegos para niños en el parque de Fátima, distrito San Pedro. </t>
    </r>
    <r>
      <rPr>
        <b/>
        <sz val="10"/>
        <color rgb="FF000000"/>
        <rFont val="Titillium"/>
      </rPr>
      <t>Presupuestos Participativos.</t>
    </r>
  </si>
  <si>
    <t xml:space="preserve">                                                                                                                                                                                                                                                                                                                             Promover la identidad cultural,  la inclusión social y el desarrollo de habilidades artísticas que contribuyan al desarrollo del cantón.
</t>
  </si>
  <si>
    <r>
      <rPr>
        <sz val="10"/>
        <color rgb="FF000000"/>
        <rFont val="Titillium"/>
      </rPr>
      <t xml:space="preserve">Fortalecer la Banda Rítmica de Montes de Oca, con la compra de instrumentos musicales y uniformes, distrito San Pedro. 
</t>
    </r>
    <r>
      <rPr>
        <b/>
        <sz val="10"/>
        <color rgb="FF000000"/>
        <rFont val="Titillium"/>
      </rPr>
      <t>Presupuestos Participativos.</t>
    </r>
  </si>
  <si>
    <t>Insumos adquiridos</t>
  </si>
  <si>
    <r>
      <rPr>
        <sz val="10"/>
        <color rgb="FF000000"/>
        <rFont val="Titillium"/>
      </rPr>
      <t xml:space="preserve">Ejecutar el proyecto Parque Los Carmioles Uniendo Comunidades, Actividades y Generaciones (Etapa 1), distrito San Pedro. 
</t>
    </r>
    <r>
      <rPr>
        <b/>
        <sz val="10"/>
        <color rgb="FF000000"/>
        <rFont val="Titillium"/>
      </rPr>
      <t>Presupuestos Participativos.</t>
    </r>
  </si>
  <si>
    <r>
      <rPr>
        <sz val="10"/>
        <color rgb="FF000000"/>
        <rFont val="Titillium"/>
      </rPr>
      <t xml:space="preserve">Realizar el traslado de un rancho multifucional para el Parque Jacarandá (traslado de mobiliario)  distrito San Pedro. </t>
    </r>
    <r>
      <rPr>
        <b/>
        <sz val="10"/>
        <color rgb="FF000000"/>
        <rFont val="Titillium"/>
      </rPr>
      <t>Presupuestos Participativos.</t>
    </r>
  </si>
  <si>
    <r>
      <rPr>
        <sz val="10"/>
        <color rgb="FF000000"/>
        <rFont val="Titillium"/>
      </rPr>
      <t xml:space="preserve">Comprar  6 pizarras informativas para ser colocadas en distintos puntos del distrito,  distrito San Pedro. 
</t>
    </r>
    <r>
      <rPr>
        <b/>
        <sz val="10"/>
        <color rgb="FF000000"/>
        <rFont val="Titillium"/>
      </rPr>
      <t>Presupuestos Participativos.</t>
    </r>
  </si>
  <si>
    <t xml:space="preserve">Promover condiciones de  igualdad y  protección de los derechos de las personas adultas mayores del cantón de Montes de Oca.
</t>
  </si>
  <si>
    <r>
      <rPr>
        <sz val="10"/>
        <color rgb="FF000000"/>
        <rFont val="Titillium"/>
      </rPr>
      <t xml:space="preserve">Realizar el proyecto Auto terapia para el adulto,en la Urbanización Mansiones ,distrito San Rafael. </t>
    </r>
    <r>
      <rPr>
        <b/>
        <sz val="10"/>
        <color rgb="FF000000"/>
        <rFont val="Titillium"/>
      </rPr>
      <t>Presupuestos Participativos.</t>
    </r>
  </si>
  <si>
    <t>Auto terapia brindada</t>
  </si>
  <si>
    <r>
      <rPr>
        <sz val="10"/>
        <color rgb="FF000000"/>
        <rFont val="Titillium"/>
      </rPr>
      <t xml:space="preserve">Realizar el proyecto de Robótica para Jóvenes, en la Urbanización Mansiones ,distrito San Rafael. 
</t>
    </r>
    <r>
      <rPr>
        <b/>
        <sz val="10"/>
        <color rgb="FF000000"/>
        <rFont val="Titillium"/>
      </rPr>
      <t>Presupuestos Participativos.</t>
    </r>
  </si>
  <si>
    <t>Proyecto ejecutado</t>
  </si>
  <si>
    <r>
      <rPr>
        <sz val="10"/>
        <color rgb="FF000000"/>
        <rFont val="Titillium"/>
      </rPr>
      <t xml:space="preserve">Ejecutar el Taller de adultos mayores - Movilidad Funcional, en la Urbanización Alfred Nobel ,distrito San Rafael. </t>
    </r>
    <r>
      <rPr>
        <b/>
        <sz val="10"/>
        <color rgb="FF000000"/>
        <rFont val="Titillium"/>
      </rPr>
      <t>Presupuestos Participativos.</t>
    </r>
  </si>
  <si>
    <t>Talleres ejecutados</t>
  </si>
  <si>
    <r>
      <rPr>
        <sz val="10"/>
        <color rgb="FF000000"/>
        <rFont val="Titillium"/>
      </rPr>
      <t xml:space="preserve">Realizar el equipamiento de mobiliario para parques, en la Urbanización Alfred Nobel ,distrito San Rafael. </t>
    </r>
    <r>
      <rPr>
        <b/>
        <sz val="10"/>
        <color rgb="FF000000"/>
        <rFont val="Titillium"/>
      </rPr>
      <t>Presupuestos Participativos.</t>
    </r>
  </si>
  <si>
    <t>Mobiliario instalado</t>
  </si>
  <si>
    <t xml:space="preserve">Atender de forma oportuna y efectiva las necesidades que presentan los grupos sociales en situación de vulnerabilidad en el cantón, propiciándoles una mejor calidad de vida.
</t>
  </si>
  <si>
    <r>
      <rPr>
        <sz val="10"/>
        <color rgb="FF000000"/>
        <rFont val="Titillium"/>
      </rPr>
      <t xml:space="preserve">Realizar la compra de sillas, por medio del proyecto Creando espacios para la cultura la recreación y el arte de la Escuela Inglaterra ,distrito San Rafael. </t>
    </r>
    <r>
      <rPr>
        <b/>
        <sz val="10"/>
        <color rgb="FF000000"/>
        <rFont val="Titillium"/>
      </rPr>
      <t>Presupuestos Participativos.</t>
    </r>
  </si>
  <si>
    <t>Sillas adquiridas</t>
  </si>
  <si>
    <r>
      <rPr>
        <sz val="10"/>
        <color rgb="FF000000"/>
        <rFont val="Titillium"/>
      </rPr>
      <t xml:space="preserve">Realizar la compra e instalación de un juego infantil, para el proyecto Espacio recreativo Escuela Inglaterra ,distrito San Rafael. 
</t>
    </r>
    <r>
      <rPr>
        <b/>
        <sz val="10"/>
        <color rgb="FF000000"/>
        <rFont val="Titillium"/>
      </rPr>
      <t>Presupuestos Participativos.</t>
    </r>
  </si>
  <si>
    <t>Intalación de juego infantil</t>
  </si>
  <si>
    <r>
      <rPr>
        <sz val="10"/>
        <color rgb="FF000000"/>
        <rFont val="Titillium"/>
      </rPr>
      <t xml:space="preserve">Ejecutar el proyecto de mejoramiento de aceras alrededores del EBAIS y otras zonas en mal estado del distrito San Rafael ,distrito San Rafael. 
</t>
    </r>
    <r>
      <rPr>
        <b/>
        <sz val="10"/>
        <color rgb="FF000000"/>
        <rFont val="Titillium"/>
      </rPr>
      <t>Presupuestos Participativos.</t>
    </r>
  </si>
  <si>
    <t>Km de aceras construidos</t>
  </si>
  <si>
    <r>
      <rPr>
        <sz val="10"/>
        <color rgb="FF000000"/>
        <rFont val="Titillium"/>
      </rPr>
      <t xml:space="preserve">Contratar una consultoría externa para el anteproyecto planos constructivos de una rampa peatonal 7600  Calle Díaz ,distrito San Rafael. 
</t>
    </r>
    <r>
      <rPr>
        <b/>
        <sz val="10"/>
        <color rgb="FF000000"/>
        <rFont val="Titillium"/>
      </rPr>
      <t>Presupuestos Participativos.</t>
    </r>
  </si>
  <si>
    <t>Diseño realizado</t>
  </si>
  <si>
    <r>
      <rPr>
        <sz val="10"/>
        <color rgb="FF000000"/>
        <rFont val="Titillium"/>
      </rPr>
      <t xml:space="preserve">Realizar el cambio del techo del Gimnasio Colegio de Cedros, distrito Sabanilla.
</t>
    </r>
    <r>
      <rPr>
        <b/>
        <sz val="10"/>
        <color rgb="FF000000"/>
        <rFont val="Titillium"/>
      </rPr>
      <t>Presupuestos Participativos.</t>
    </r>
  </si>
  <si>
    <t>Dirección Gestión Territorial: Sergio Spera</t>
  </si>
  <si>
    <t>TOTAL PRESUPUESTO ORDINARIO 2024</t>
  </si>
  <si>
    <t>03 Obras marítimas y fluviales</t>
  </si>
  <si>
    <t>04 Obras urbanísticas</t>
  </si>
  <si>
    <t>07 Otros fondos e inversiones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</si>
</sst>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_-* #,##0_-;\-* #,##0_-;_-* &quot;-&quot;??_-;_-@_-"/>
    <numFmt numFmtId="166" formatCode="_-* #,##0.0_-;\-* #,##0.0_-;_-* &quot;-&quot;??_-;_-@_-"/>
  </numFmts>
  <fonts count="33">
    <font>
      <sz val="11"/>
      <color theme="1"/>
      <name val="Calibri"/>
      <family val="2"/>
      <scheme val="minor"/>
    </font>
    <font>
      <sz val="11"/>
      <color theme="1"/>
      <name val="Calibri"/>
      <family val="2"/>
      <scheme val="minor"/>
    </font>
    <font>
      <sz val="10"/>
      <color rgb="FF000000"/>
      <name val="Arial"/>
      <family val="2"/>
    </font>
    <font>
      <sz val="10"/>
      <color rgb="FF000000"/>
      <name val="Times New Roman"/>
      <family val="1"/>
    </font>
    <font>
      <sz val="9"/>
      <color indexed="81"/>
      <name val="Tahoma"/>
      <family val="2"/>
    </font>
    <font>
      <b/>
      <sz val="26"/>
      <color rgb="FFFFFFFF"/>
      <name val="Titillium"/>
      <family val="3"/>
    </font>
    <font>
      <b/>
      <sz val="20"/>
      <color rgb="FFFFFFFF"/>
      <name val="Titillium"/>
      <family val="3"/>
    </font>
    <font>
      <b/>
      <sz val="26"/>
      <color theme="0"/>
      <name val="Titillium"/>
      <family val="3"/>
    </font>
    <font>
      <b/>
      <sz val="10"/>
      <name val="Titillium"/>
      <family val="3"/>
    </font>
    <font>
      <sz val="10"/>
      <color rgb="FF000000"/>
      <name val="Titillium"/>
      <family val="3"/>
    </font>
    <font>
      <b/>
      <sz val="10"/>
      <color rgb="FF000000"/>
      <name val="Titillium"/>
      <family val="3"/>
    </font>
    <font>
      <b/>
      <sz val="10"/>
      <color theme="0"/>
      <name val="Titillium"/>
      <family val="3"/>
    </font>
    <font>
      <sz val="8"/>
      <name val="Titillium"/>
      <family val="3"/>
    </font>
    <font>
      <sz val="8"/>
      <color rgb="FF000000"/>
      <name val="Titillium"/>
      <family val="3"/>
    </font>
    <font>
      <b/>
      <sz val="9"/>
      <color indexed="81"/>
      <name val="Tahoma"/>
      <family val="2"/>
    </font>
    <font>
      <b/>
      <sz val="12"/>
      <color rgb="FF000000"/>
      <name val="Titillium"/>
      <family val="3"/>
    </font>
    <font>
      <b/>
      <sz val="10"/>
      <color theme="1"/>
      <name val="Titillium"/>
      <family val="3"/>
    </font>
    <font>
      <sz val="10"/>
      <color theme="1"/>
      <name val="Titillium"/>
      <family val="3"/>
    </font>
    <font>
      <b/>
      <sz val="10"/>
      <color rgb="FFDAEEF3"/>
      <name val="Titillium"/>
      <family val="3"/>
    </font>
    <font>
      <b/>
      <sz val="10"/>
      <color rgb="FF0000FF"/>
      <name val="Titillium"/>
      <family val="3"/>
    </font>
    <font>
      <sz val="10"/>
      <color theme="0"/>
      <name val="Titillium"/>
      <family val="3"/>
    </font>
    <font>
      <b/>
      <sz val="11"/>
      <color theme="1"/>
      <name val="Titillium"/>
      <family val="3"/>
    </font>
    <font>
      <sz val="10"/>
      <name val="Titillium"/>
      <family val="3"/>
    </font>
    <font>
      <vertAlign val="superscript"/>
      <sz val="10"/>
      <color theme="1"/>
      <name val="Titillium"/>
      <family val="3"/>
    </font>
    <font>
      <sz val="10"/>
      <color indexed="8"/>
      <name val="Arial"/>
      <family val="2"/>
    </font>
    <font>
      <sz val="8"/>
      <color rgb="FF000000"/>
      <name val="Arial"/>
      <family val="2"/>
    </font>
    <font>
      <sz val="9"/>
      <name val="Titillium"/>
      <family val="3"/>
    </font>
    <font>
      <i/>
      <sz val="9"/>
      <name val="Titillium"/>
      <family val="3"/>
    </font>
    <font>
      <sz val="9"/>
      <color rgb="FF000000"/>
      <name val="Titillium"/>
      <family val="3"/>
    </font>
    <font>
      <sz val="9"/>
      <color rgb="FF000000"/>
      <name val="Arial"/>
      <family val="2"/>
    </font>
    <font>
      <sz val="10"/>
      <color rgb="FF000000"/>
      <name val="Titillium"/>
    </font>
    <font>
      <b/>
      <sz val="10"/>
      <color rgb="FF000000"/>
      <name val="Titillium"/>
    </font>
    <fon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002060"/>
        <bgColor rgb="FFFFFF00"/>
      </patternFill>
    </fill>
    <fill>
      <patternFill patternType="solid">
        <fgColor rgb="FF00B0F0"/>
        <bgColor rgb="FF99CCFF"/>
      </patternFill>
    </fill>
  </fills>
  <borders count="39">
    <border>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rgb="FF000000"/>
      </right>
      <top style="thin">
        <color rgb="FF000000"/>
      </top>
      <bottom/>
      <diagonal/>
    </border>
  </borders>
  <cellStyleXfs count="4">
    <xf numFmtId="0" fontId="0" fillId="0" borderId="0"/>
    <xf numFmtId="9" fontId="1" fillId="0" borderId="0" applyFont="0" applyFill="0" applyBorder="0" applyAlignment="0" applyProtection="0"/>
    <xf numFmtId="0" fontId="2" fillId="0" borderId="0"/>
    <xf numFmtId="0" fontId="3" fillId="0" borderId="0"/>
  </cellStyleXfs>
  <cellXfs count="190">
    <xf numFmtId="0" fontId="0" fillId="0" borderId="0" xfId="0"/>
    <xf numFmtId="0" fontId="2" fillId="0" borderId="0" xfId="2"/>
    <xf numFmtId="0" fontId="2" fillId="0" borderId="0" xfId="2" applyAlignment="1">
      <alignment horizontal="center" vertical="center"/>
    </xf>
    <xf numFmtId="0" fontId="2" fillId="0" borderId="4" xfId="2" applyBorder="1"/>
    <xf numFmtId="0" fontId="2" fillId="0" borderId="4" xfId="2" applyBorder="1" applyAlignment="1">
      <alignment horizontal="center" vertical="center"/>
    </xf>
    <xf numFmtId="0" fontId="9" fillId="0" borderId="0" xfId="2" applyFont="1"/>
    <xf numFmtId="0" fontId="12" fillId="0" borderId="1" xfId="3" applyFont="1" applyBorder="1" applyAlignment="1">
      <alignment horizontal="left" vertical="top" wrapText="1"/>
    </xf>
    <xf numFmtId="0" fontId="10" fillId="4" borderId="7"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4" xfId="2" applyFont="1" applyFill="1" applyBorder="1" applyAlignment="1">
      <alignment horizontal="center" vertical="center"/>
    </xf>
    <xf numFmtId="0" fontId="10" fillId="4" borderId="17" xfId="2" applyFont="1" applyFill="1" applyBorder="1" applyAlignment="1">
      <alignment horizontal="center" vertical="center"/>
    </xf>
    <xf numFmtId="0" fontId="10" fillId="4" borderId="5" xfId="2" applyFont="1" applyFill="1" applyBorder="1" applyAlignment="1">
      <alignment horizontal="center" vertical="center"/>
    </xf>
    <xf numFmtId="0" fontId="8" fillId="2" borderId="0" xfId="2" applyFont="1" applyFill="1" applyAlignment="1">
      <alignment horizontal="left"/>
    </xf>
    <xf numFmtId="0" fontId="9" fillId="0" borderId="0" xfId="2" applyFont="1" applyAlignment="1">
      <alignment horizontal="center" vertical="center"/>
    </xf>
    <xf numFmtId="0" fontId="8" fillId="2" borderId="0" xfId="2" applyFont="1" applyFill="1" applyAlignment="1">
      <alignment horizontal="center"/>
    </xf>
    <xf numFmtId="0" fontId="9" fillId="0" borderId="22" xfId="2" applyFont="1" applyBorder="1"/>
    <xf numFmtId="0" fontId="2" fillId="5" borderId="22" xfId="2" applyFill="1" applyBorder="1"/>
    <xf numFmtId="0" fontId="2" fillId="5" borderId="0" xfId="2" applyFill="1"/>
    <xf numFmtId="0" fontId="2" fillId="5" borderId="0" xfId="2" applyFill="1" applyAlignment="1">
      <alignment horizontal="center" vertical="center"/>
    </xf>
    <xf numFmtId="0" fontId="15" fillId="5" borderId="0" xfId="2" applyFont="1" applyFill="1" applyAlignment="1">
      <alignment horizontal="center" vertical="center"/>
    </xf>
    <xf numFmtId="164" fontId="2" fillId="5" borderId="0" xfId="2" applyNumberFormat="1" applyFill="1" applyAlignment="1">
      <alignment horizontal="center" vertical="center"/>
    </xf>
    <xf numFmtId="0" fontId="2" fillId="4" borderId="27" xfId="2" applyFill="1" applyBorder="1"/>
    <xf numFmtId="0" fontId="2" fillId="4" borderId="28" xfId="2" applyFill="1" applyBorder="1"/>
    <xf numFmtId="0" fontId="2" fillId="4" borderId="28" xfId="2" applyFill="1" applyBorder="1" applyAlignment="1">
      <alignment horizontal="center" vertical="center"/>
    </xf>
    <xf numFmtId="0" fontId="15" fillId="4" borderId="28" xfId="2" applyFont="1" applyFill="1" applyBorder="1" applyAlignment="1">
      <alignment horizontal="center" vertical="center"/>
    </xf>
    <xf numFmtId="4" fontId="16" fillId="0" borderId="0" xfId="2" applyNumberFormat="1" applyFont="1" applyAlignment="1">
      <alignment horizontal="center"/>
    </xf>
    <xf numFmtId="4" fontId="17" fillId="0" borderId="0" xfId="2" applyNumberFormat="1" applyFont="1"/>
    <xf numFmtId="0" fontId="17" fillId="0" borderId="0" xfId="2" applyFont="1"/>
    <xf numFmtId="0" fontId="18" fillId="0" borderId="0" xfId="2" applyFont="1" applyAlignment="1">
      <alignment horizontal="center"/>
    </xf>
    <xf numFmtId="0" fontId="16" fillId="0" borderId="0" xfId="2" applyFont="1" applyAlignment="1">
      <alignment horizontal="left"/>
    </xf>
    <xf numFmtId="0" fontId="11" fillId="6" borderId="29" xfId="2" applyFont="1" applyFill="1" applyBorder="1" applyAlignment="1">
      <alignment horizontal="left" vertical="top"/>
    </xf>
    <xf numFmtId="0" fontId="19" fillId="0" borderId="0" xfId="2" applyFont="1" applyAlignment="1">
      <alignment horizontal="left"/>
    </xf>
    <xf numFmtId="0" fontId="11" fillId="0" borderId="0" xfId="2" applyFont="1" applyAlignment="1">
      <alignment horizontal="left" vertical="top"/>
    </xf>
    <xf numFmtId="0" fontId="17" fillId="0" borderId="0" xfId="2" applyFont="1" applyAlignment="1">
      <alignment horizontal="left"/>
    </xf>
    <xf numFmtId="4" fontId="17" fillId="0" borderId="0" xfId="2" applyNumberFormat="1" applyFont="1" applyAlignment="1">
      <alignment wrapText="1"/>
    </xf>
    <xf numFmtId="0" fontId="17" fillId="0" borderId="29" xfId="2" applyFont="1" applyBorder="1" applyAlignment="1">
      <alignment horizontal="left" vertical="top" wrapText="1"/>
    </xf>
    <xf numFmtId="0" fontId="21" fillId="0" borderId="0" xfId="2" applyFont="1" applyAlignment="1">
      <alignment horizontal="left" vertical="top"/>
    </xf>
    <xf numFmtId="0" fontId="16" fillId="0" borderId="0" xfId="2" applyFont="1" applyAlignment="1">
      <alignment horizontal="right" vertical="top"/>
    </xf>
    <xf numFmtId="0" fontId="22" fillId="0" borderId="19" xfId="2" applyFont="1" applyBorder="1" applyAlignment="1" applyProtection="1">
      <alignment horizontal="justify" vertical="top"/>
      <protection locked="0"/>
    </xf>
    <xf numFmtId="0" fontId="17" fillId="0" borderId="29" xfId="2" applyFont="1" applyBorder="1" applyAlignment="1">
      <alignment horizontal="left" vertical="top"/>
    </xf>
    <xf numFmtId="4" fontId="16" fillId="0" borderId="0" xfId="2" applyNumberFormat="1" applyFont="1" applyAlignment="1">
      <alignment horizontal="left" vertical="top"/>
    </xf>
    <xf numFmtId="0" fontId="11" fillId="7" borderId="29" xfId="2" applyFont="1" applyFill="1" applyBorder="1" applyAlignment="1">
      <alignment horizontal="center" vertical="center"/>
    </xf>
    <xf numFmtId="0" fontId="16" fillId="0" borderId="0" xfId="2" applyFont="1"/>
    <xf numFmtId="0" fontId="23" fillId="0" borderId="0" xfId="2" applyFont="1" applyAlignment="1">
      <alignment horizontal="left"/>
    </xf>
    <xf numFmtId="0" fontId="16" fillId="0" borderId="0" xfId="2" applyFont="1" applyAlignment="1">
      <alignment horizontal="left" vertical="top"/>
    </xf>
    <xf numFmtId="0" fontId="2" fillId="0" borderId="4" xfId="2" applyBorder="1" applyAlignment="1">
      <alignment horizontal="center" vertical="center" wrapText="1"/>
    </xf>
    <xf numFmtId="0" fontId="2" fillId="0" borderId="4" xfId="2" applyBorder="1" applyAlignment="1">
      <alignment wrapText="1"/>
    </xf>
    <xf numFmtId="0" fontId="2" fillId="0" borderId="4" xfId="2" applyBorder="1" applyAlignment="1">
      <alignment horizontal="center" wrapText="1"/>
    </xf>
    <xf numFmtId="0" fontId="2" fillId="0" borderId="4" xfId="2" applyBorder="1" applyAlignment="1">
      <alignment vertical="center"/>
    </xf>
    <xf numFmtId="0" fontId="2" fillId="0" borderId="4" xfId="2" applyBorder="1" applyAlignment="1">
      <alignment horizontal="left" wrapText="1"/>
    </xf>
    <xf numFmtId="0" fontId="2" fillId="0" borderId="5" xfId="2" applyBorder="1" applyAlignment="1">
      <alignment horizontal="center" vertical="center" wrapText="1"/>
    </xf>
    <xf numFmtId="0" fontId="2" fillId="0" borderId="5" xfId="2" applyBorder="1" applyAlignment="1">
      <alignment horizontal="center" wrapText="1"/>
    </xf>
    <xf numFmtId="0" fontId="2" fillId="0" borderId="5" xfId="2" applyBorder="1" applyAlignment="1">
      <alignment wrapText="1"/>
    </xf>
    <xf numFmtId="0" fontId="2" fillId="0" borderId="15" xfId="2" applyBorder="1" applyAlignment="1">
      <alignment wrapText="1"/>
    </xf>
    <xf numFmtId="0" fontId="2" fillId="0" borderId="15" xfId="2" applyBorder="1" applyAlignment="1">
      <alignment horizontal="left" wrapText="1"/>
    </xf>
    <xf numFmtId="0" fontId="2" fillId="0" borderId="15" xfId="2" applyBorder="1"/>
    <xf numFmtId="0" fontId="17" fillId="0" borderId="4" xfId="0" applyFont="1" applyBorder="1" applyAlignment="1">
      <alignment wrapText="1"/>
    </xf>
    <xf numFmtId="0" fontId="25" fillId="0" borderId="0" xfId="2" applyFont="1"/>
    <xf numFmtId="0" fontId="13" fillId="0" borderId="4" xfId="2" applyFont="1" applyBorder="1" applyAlignment="1">
      <alignment horizontal="left" vertical="top"/>
    </xf>
    <xf numFmtId="0" fontId="13" fillId="0" borderId="2" xfId="2" applyFont="1" applyBorder="1" applyAlignment="1">
      <alignment horizontal="left" vertical="top"/>
    </xf>
    <xf numFmtId="0" fontId="13" fillId="0" borderId="4" xfId="2" applyFont="1" applyBorder="1" applyAlignment="1">
      <alignment horizontal="left" vertical="top" wrapText="1"/>
    </xf>
    <xf numFmtId="0" fontId="26" fillId="0" borderId="1" xfId="3" applyFont="1" applyBorder="1" applyAlignment="1">
      <alignment horizontal="left" vertical="top" wrapText="1"/>
    </xf>
    <xf numFmtId="0" fontId="26" fillId="0" borderId="14" xfId="3" applyFont="1" applyBorder="1" applyAlignment="1">
      <alignment horizontal="left" vertical="top" wrapText="1"/>
    </xf>
    <xf numFmtId="0" fontId="28" fillId="0" borderId="4" xfId="2" applyFont="1" applyBorder="1" applyAlignment="1">
      <alignment horizontal="left" vertical="top"/>
    </xf>
    <xf numFmtId="0" fontId="28" fillId="0" borderId="4" xfId="3" applyFont="1" applyBorder="1" applyAlignment="1">
      <alignment horizontal="left" vertical="top" wrapText="1"/>
    </xf>
    <xf numFmtId="0" fontId="26" fillId="0" borderId="4" xfId="3" applyFont="1" applyBorder="1" applyAlignment="1">
      <alignment horizontal="left" vertical="top" wrapText="1"/>
    </xf>
    <xf numFmtId="0" fontId="26" fillId="0" borderId="26" xfId="3" applyFont="1" applyBorder="1" applyAlignment="1">
      <alignment horizontal="left" vertical="top" wrapText="1"/>
    </xf>
    <xf numFmtId="0" fontId="26" fillId="0" borderId="6" xfId="3" applyFont="1" applyBorder="1" applyAlignment="1">
      <alignment horizontal="left" vertical="top" wrapText="1"/>
    </xf>
    <xf numFmtId="0" fontId="26" fillId="0" borderId="9" xfId="3" applyFont="1" applyBorder="1" applyAlignment="1">
      <alignment horizontal="left" vertical="top" wrapText="1"/>
    </xf>
    <xf numFmtId="0" fontId="26" fillId="0" borderId="24" xfId="3" applyFont="1" applyBorder="1" applyAlignment="1">
      <alignment horizontal="left" vertical="top" wrapText="1"/>
    </xf>
    <xf numFmtId="0" fontId="28" fillId="2" borderId="4" xfId="2" applyFont="1" applyFill="1" applyBorder="1" applyAlignment="1">
      <alignment horizontal="left" vertical="top" wrapText="1"/>
    </xf>
    <xf numFmtId="0" fontId="28" fillId="0" borderId="4" xfId="2" applyFont="1" applyBorder="1" applyAlignment="1">
      <alignment horizontal="left" vertical="top" wrapText="1"/>
    </xf>
    <xf numFmtId="0" fontId="26" fillId="0" borderId="4" xfId="0" applyFont="1" applyBorder="1" applyAlignment="1" applyProtection="1">
      <alignment horizontal="justify" vertical="top"/>
      <protection locked="0"/>
    </xf>
    <xf numFmtId="0" fontId="29" fillId="0" borderId="4" xfId="2" applyFont="1" applyBorder="1" applyAlignment="1">
      <alignment horizontal="left" vertical="top"/>
    </xf>
    <xf numFmtId="164" fontId="13" fillId="0" borderId="2" xfId="2" applyNumberFormat="1" applyFont="1" applyBorder="1" applyAlignment="1">
      <alignment horizontal="left" vertical="top"/>
    </xf>
    <xf numFmtId="0" fontId="27" fillId="0" borderId="4" xfId="3" applyFont="1" applyBorder="1" applyAlignment="1">
      <alignment horizontal="left" vertical="top" wrapText="1"/>
    </xf>
    <xf numFmtId="0" fontId="26" fillId="0" borderId="25" xfId="3" applyFont="1" applyBorder="1" applyAlignment="1">
      <alignment horizontal="left" vertical="top" wrapText="1"/>
    </xf>
    <xf numFmtId="0" fontId="25" fillId="0" borderId="4" xfId="2" applyFont="1" applyBorder="1" applyAlignment="1">
      <alignment horizontal="left" vertical="top"/>
    </xf>
    <xf numFmtId="0" fontId="25" fillId="0" borderId="2" xfId="2" applyFont="1" applyBorder="1" applyAlignment="1">
      <alignment horizontal="left" vertical="top"/>
    </xf>
    <xf numFmtId="0" fontId="25" fillId="0" borderId="4" xfId="2" applyFont="1" applyBorder="1" applyAlignment="1">
      <alignment horizontal="left" vertical="top" wrapText="1"/>
    </xf>
    <xf numFmtId="0" fontId="2" fillId="0" borderId="4" xfId="2" applyBorder="1" applyAlignment="1">
      <alignment horizontal="left" vertical="top"/>
    </xf>
    <xf numFmtId="0" fontId="2" fillId="0" borderId="4" xfId="2" applyBorder="1" applyAlignment="1">
      <alignment horizontal="left" vertical="top" wrapText="1"/>
    </xf>
    <xf numFmtId="0" fontId="26" fillId="2" borderId="4" xfId="0" applyFont="1" applyFill="1" applyBorder="1" applyAlignment="1" applyProtection="1">
      <alignment horizontal="left" vertical="top" wrapText="1"/>
      <protection locked="0"/>
    </xf>
    <xf numFmtId="0" fontId="28" fillId="2" borderId="5" xfId="2" applyFont="1" applyFill="1" applyBorder="1" applyAlignment="1">
      <alignment horizontal="left" vertical="top" wrapText="1"/>
    </xf>
    <xf numFmtId="0" fontId="28" fillId="0" borderId="33" xfId="3" applyFont="1" applyBorder="1" applyAlignment="1">
      <alignment horizontal="left" vertical="top" wrapText="1"/>
    </xf>
    <xf numFmtId="0" fontId="26" fillId="0" borderId="17" xfId="3" applyFont="1" applyBorder="1" applyAlignment="1">
      <alignment horizontal="left" vertical="top" wrapText="1"/>
    </xf>
    <xf numFmtId="0" fontId="26" fillId="0" borderId="33" xfId="3" applyFont="1" applyBorder="1" applyAlignment="1">
      <alignment horizontal="left" vertical="top" wrapText="1"/>
    </xf>
    <xf numFmtId="0" fontId="26" fillId="2" borderId="4" xfId="3" applyFont="1" applyFill="1" applyBorder="1" applyAlignment="1" applyProtection="1">
      <alignment vertical="top" wrapText="1"/>
      <protection locked="0"/>
    </xf>
    <xf numFmtId="0" fontId="26" fillId="2" borderId="4" xfId="0" applyFont="1" applyFill="1" applyBorder="1" applyAlignment="1" applyProtection="1">
      <alignment horizontal="justify" vertical="top"/>
      <protection locked="0"/>
    </xf>
    <xf numFmtId="0" fontId="28" fillId="2" borderId="33" xfId="3" applyFont="1" applyFill="1" applyBorder="1" applyAlignment="1">
      <alignment horizontal="left" vertical="top" wrapText="1"/>
    </xf>
    <xf numFmtId="0" fontId="28" fillId="2" borderId="4" xfId="3" applyFont="1" applyFill="1" applyBorder="1" applyAlignment="1">
      <alignment horizontal="left" vertical="top" wrapText="1"/>
    </xf>
    <xf numFmtId="0" fontId="28" fillId="0" borderId="4" xfId="0" applyFont="1" applyBorder="1" applyAlignment="1">
      <alignment vertical="top" wrapText="1"/>
    </xf>
    <xf numFmtId="0" fontId="9" fillId="2" borderId="4" xfId="2" applyFont="1" applyFill="1" applyBorder="1" applyAlignment="1">
      <alignment vertical="top" wrapText="1"/>
    </xf>
    <xf numFmtId="0" fontId="9" fillId="0" borderId="4" xfId="3" applyFont="1" applyBorder="1" applyAlignment="1">
      <alignment horizontal="left" vertical="top" wrapText="1"/>
    </xf>
    <xf numFmtId="0" fontId="9" fillId="0" borderId="4" xfId="2" applyFont="1" applyBorder="1" applyAlignment="1">
      <alignment vertical="top" wrapText="1"/>
    </xf>
    <xf numFmtId="9" fontId="9" fillId="0" borderId="4" xfId="2" applyNumberFormat="1" applyFont="1" applyBorder="1" applyAlignment="1">
      <alignment horizontal="center" vertical="top"/>
    </xf>
    <xf numFmtId="0" fontId="9" fillId="0" borderId="4" xfId="2" applyFont="1" applyBorder="1" applyAlignment="1">
      <alignment horizontal="center" vertical="top" wrapText="1"/>
    </xf>
    <xf numFmtId="0" fontId="22" fillId="0" borderId="4" xfId="3" applyFont="1" applyBorder="1" applyAlignment="1">
      <alignment horizontal="left" vertical="top" wrapText="1"/>
    </xf>
    <xf numFmtId="0" fontId="9" fillId="0" borderId="4" xfId="2" applyFont="1" applyBorder="1" applyAlignment="1">
      <alignment horizontal="center" vertical="top"/>
    </xf>
    <xf numFmtId="0" fontId="9" fillId="2" borderId="4" xfId="2" applyFont="1" applyFill="1" applyBorder="1" applyAlignment="1">
      <alignment horizontal="center" vertical="top"/>
    </xf>
    <xf numFmtId="0" fontId="9" fillId="5" borderId="22" xfId="2" applyFont="1" applyFill="1" applyBorder="1"/>
    <xf numFmtId="0" fontId="9" fillId="5" borderId="0" xfId="2" applyFont="1" applyFill="1"/>
    <xf numFmtId="0" fontId="9" fillId="5" borderId="0" xfId="2" applyFont="1" applyFill="1" applyAlignment="1">
      <alignment horizontal="center" vertical="center"/>
    </xf>
    <xf numFmtId="0" fontId="10" fillId="5" borderId="0" xfId="2" applyFont="1" applyFill="1" applyAlignment="1">
      <alignment horizontal="center" vertical="center"/>
    </xf>
    <xf numFmtId="164" fontId="9" fillId="5" borderId="0" xfId="2" applyNumberFormat="1" applyFont="1" applyFill="1" applyAlignment="1">
      <alignment horizontal="center" vertical="center"/>
    </xf>
    <xf numFmtId="0" fontId="9" fillId="4" borderId="27" xfId="2" applyFont="1" applyFill="1" applyBorder="1"/>
    <xf numFmtId="0" fontId="9" fillId="4" borderId="28" xfId="2" applyFont="1" applyFill="1" applyBorder="1"/>
    <xf numFmtId="0" fontId="9" fillId="4" borderId="28" xfId="2" applyFont="1" applyFill="1" applyBorder="1" applyAlignment="1">
      <alignment horizontal="center" vertical="center"/>
    </xf>
    <xf numFmtId="0" fontId="10" fillId="4" borderId="28" xfId="2" applyFont="1" applyFill="1" applyBorder="1" applyAlignment="1">
      <alignment horizontal="center" vertical="center"/>
    </xf>
    <xf numFmtId="0" fontId="13" fillId="2" borderId="4" xfId="2" applyFont="1" applyFill="1" applyBorder="1" applyAlignment="1">
      <alignment horizontal="left" vertical="top" wrapText="1"/>
    </xf>
    <xf numFmtId="0" fontId="13" fillId="2" borderId="4" xfId="2" applyFont="1" applyFill="1" applyBorder="1" applyAlignment="1">
      <alignment horizontal="left" vertical="top"/>
    </xf>
    <xf numFmtId="0" fontId="25" fillId="2" borderId="4" xfId="2" applyFont="1" applyFill="1" applyBorder="1" applyAlignment="1">
      <alignment horizontal="left" vertical="top"/>
    </xf>
    <xf numFmtId="0" fontId="25" fillId="2" borderId="2" xfId="2" applyFont="1" applyFill="1" applyBorder="1" applyAlignment="1">
      <alignment horizontal="left" vertical="top"/>
    </xf>
    <xf numFmtId="0" fontId="0" fillId="3" borderId="0" xfId="0" applyFill="1"/>
    <xf numFmtId="0" fontId="32" fillId="3" borderId="0" xfId="0" applyFont="1" applyFill="1" applyAlignment="1">
      <alignment horizontal="center" wrapText="1"/>
    </xf>
    <xf numFmtId="1" fontId="9" fillId="0" borderId="4" xfId="2" applyNumberFormat="1" applyFont="1" applyBorder="1" applyAlignment="1">
      <alignment horizontal="center" vertical="top"/>
    </xf>
    <xf numFmtId="1" fontId="28" fillId="0" borderId="4" xfId="2" applyNumberFormat="1" applyFont="1" applyBorder="1" applyAlignment="1">
      <alignment horizontal="left" vertical="top"/>
    </xf>
    <xf numFmtId="0" fontId="11" fillId="5" borderId="4" xfId="2" applyFont="1" applyFill="1" applyBorder="1" applyAlignment="1">
      <alignment horizontal="center"/>
    </xf>
    <xf numFmtId="0" fontId="11" fillId="5" borderId="16" xfId="2" applyFont="1" applyFill="1" applyBorder="1" applyAlignment="1">
      <alignment horizontal="center"/>
    </xf>
    <xf numFmtId="0" fontId="10" fillId="4" borderId="8" xfId="2" applyFont="1" applyFill="1" applyBorder="1" applyAlignment="1">
      <alignment horizontal="center" vertical="center"/>
    </xf>
    <xf numFmtId="0" fontId="22" fillId="0" borderId="19" xfId="2" applyFont="1" applyBorder="1" applyAlignment="1" applyProtection="1">
      <alignment horizontal="justify" vertical="top" wrapText="1"/>
      <protection locked="0"/>
    </xf>
    <xf numFmtId="0" fontId="10" fillId="4" borderId="36" xfId="2" applyFont="1" applyFill="1" applyBorder="1" applyAlignment="1">
      <alignment horizontal="center" vertical="center"/>
    </xf>
    <xf numFmtId="0" fontId="10" fillId="4" borderId="37" xfId="2" applyFont="1" applyFill="1" applyBorder="1" applyAlignment="1">
      <alignment horizontal="center" vertical="center"/>
    </xf>
    <xf numFmtId="0" fontId="10" fillId="4" borderId="38" xfId="2" applyFont="1" applyFill="1" applyBorder="1" applyAlignment="1">
      <alignment horizontal="center" vertical="center"/>
    </xf>
    <xf numFmtId="164" fontId="28" fillId="0" borderId="4" xfId="2" applyNumberFormat="1" applyFont="1" applyBorder="1" applyAlignment="1">
      <alignment horizontal="left" vertical="top"/>
    </xf>
    <xf numFmtId="0" fontId="26" fillId="0" borderId="4" xfId="0" applyFont="1" applyBorder="1" applyAlignment="1" applyProtection="1">
      <alignment horizontal="left" vertical="top"/>
      <protection locked="0"/>
    </xf>
    <xf numFmtId="0" fontId="22" fillId="0" borderId="4" xfId="3" applyFont="1" applyBorder="1" applyAlignment="1">
      <alignment vertical="top" wrapText="1"/>
    </xf>
    <xf numFmtId="0" fontId="22" fillId="0" borderId="4" xfId="3" applyFont="1" applyBorder="1" applyAlignment="1">
      <alignment horizontal="center" vertical="top" wrapText="1"/>
    </xf>
    <xf numFmtId="9" fontId="9" fillId="0" borderId="4" xfId="1" applyFont="1" applyBorder="1" applyAlignment="1">
      <alignment horizontal="center" vertical="top"/>
    </xf>
    <xf numFmtId="164" fontId="9" fillId="0" borderId="4" xfId="2" applyNumberFormat="1" applyFont="1" applyBorder="1" applyAlignment="1">
      <alignment horizontal="center" vertical="top"/>
    </xf>
    <xf numFmtId="165" fontId="9" fillId="0" borderId="4" xfId="1" applyNumberFormat="1" applyFont="1" applyBorder="1" applyAlignment="1">
      <alignment horizontal="left" vertical="top"/>
    </xf>
    <xf numFmtId="165" fontId="9" fillId="0" borderId="4" xfId="1" applyNumberFormat="1" applyFont="1" applyBorder="1" applyAlignment="1">
      <alignment vertical="top"/>
    </xf>
    <xf numFmtId="2" fontId="9" fillId="0" borderId="4" xfId="1" applyNumberFormat="1" applyFont="1" applyBorder="1" applyAlignment="1">
      <alignment horizontal="center" vertical="top"/>
    </xf>
    <xf numFmtId="166" fontId="9" fillId="0" borderId="4" xfId="1" applyNumberFormat="1" applyFont="1" applyBorder="1" applyAlignment="1">
      <alignment vertical="top"/>
    </xf>
    <xf numFmtId="0" fontId="22" fillId="2" borderId="4" xfId="3" applyFont="1" applyFill="1" applyBorder="1" applyAlignment="1">
      <alignment vertical="top" wrapText="1"/>
    </xf>
    <xf numFmtId="1" fontId="9" fillId="0" borderId="4" xfId="1" applyNumberFormat="1" applyFont="1" applyBorder="1" applyAlignment="1">
      <alignment horizontal="center" vertical="top"/>
    </xf>
    <xf numFmtId="0" fontId="30" fillId="2" borderId="4" xfId="3" applyFont="1" applyFill="1" applyBorder="1" applyAlignment="1">
      <alignment vertical="top" wrapText="1"/>
    </xf>
    <xf numFmtId="0" fontId="9" fillId="2" borderId="4" xfId="2" applyFont="1" applyFill="1" applyBorder="1" applyAlignment="1">
      <alignment horizontal="center" vertical="top" wrapText="1"/>
    </xf>
    <xf numFmtId="0" fontId="11" fillId="4" borderId="30" xfId="2" applyFont="1" applyFill="1" applyBorder="1" applyAlignment="1">
      <alignment horizontal="left" vertical="center"/>
    </xf>
    <xf numFmtId="4" fontId="16" fillId="0" borderId="0" xfId="2" applyNumberFormat="1" applyFont="1" applyAlignment="1">
      <alignment horizontal="center"/>
    </xf>
    <xf numFmtId="0" fontId="19" fillId="0" borderId="0" xfId="2" applyFont="1" applyAlignment="1">
      <alignment horizontal="left"/>
    </xf>
    <xf numFmtId="0" fontId="17" fillId="0" borderId="30" xfId="2" applyFont="1" applyBorder="1" applyAlignment="1">
      <alignment horizontal="center"/>
    </xf>
    <xf numFmtId="0" fontId="17" fillId="0" borderId="30" xfId="2" applyFont="1" applyBorder="1" applyAlignment="1">
      <alignment horizontal="left" vertical="center"/>
    </xf>
    <xf numFmtId="0" fontId="10" fillId="4" borderId="1" xfId="2" applyFont="1" applyFill="1" applyBorder="1" applyAlignment="1">
      <alignment horizontal="center" vertical="center"/>
    </xf>
    <xf numFmtId="0" fontId="10" fillId="4" borderId="3" xfId="2" applyFont="1" applyFill="1" applyBorder="1" applyAlignment="1">
      <alignment horizontal="center" vertical="center"/>
    </xf>
    <xf numFmtId="0" fontId="8" fillId="2" borderId="22" xfId="2" applyFont="1" applyFill="1" applyBorder="1" applyAlignment="1">
      <alignment horizontal="left"/>
    </xf>
    <xf numFmtId="0" fontId="8" fillId="2" borderId="0" xfId="2" applyFont="1" applyFill="1" applyAlignment="1">
      <alignment horizontal="left"/>
    </xf>
    <xf numFmtId="0" fontId="10" fillId="2" borderId="22" xfId="2" applyFont="1" applyFill="1" applyBorder="1" applyAlignment="1">
      <alignment horizontal="left"/>
    </xf>
    <xf numFmtId="0" fontId="10" fillId="2" borderId="0" xfId="2" applyFont="1" applyFill="1" applyAlignment="1">
      <alignment horizontal="left"/>
    </xf>
    <xf numFmtId="0" fontId="5" fillId="3" borderId="20" xfId="2" applyFont="1" applyFill="1" applyBorder="1" applyAlignment="1">
      <alignment horizontal="center" vertical="center" wrapText="1"/>
    </xf>
    <xf numFmtId="0" fontId="5" fillId="3" borderId="21" xfId="2" applyFont="1" applyFill="1" applyBorder="1" applyAlignment="1">
      <alignment horizontal="center" vertical="center" wrapText="1"/>
    </xf>
    <xf numFmtId="0" fontId="7" fillId="3" borderId="21" xfId="2" applyFont="1" applyFill="1" applyBorder="1" applyAlignment="1">
      <alignment horizontal="center" vertical="center"/>
    </xf>
    <xf numFmtId="0" fontId="11" fillId="5" borderId="4" xfId="2" applyFont="1" applyFill="1" applyBorder="1" applyAlignment="1">
      <alignment horizontal="center"/>
    </xf>
    <xf numFmtId="0" fontId="8" fillId="4" borderId="2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0" fillId="4" borderId="11" xfId="2" applyFont="1" applyFill="1" applyBorder="1" applyAlignment="1">
      <alignment horizontal="center" vertical="center"/>
    </xf>
    <xf numFmtId="0" fontId="10" fillId="4" borderId="12" xfId="2" applyFont="1" applyFill="1" applyBorder="1" applyAlignment="1">
      <alignment horizontal="center" vertical="center"/>
    </xf>
    <xf numFmtId="0" fontId="8" fillId="4" borderId="4" xfId="0" applyFont="1" applyFill="1" applyBorder="1" applyAlignment="1">
      <alignment horizontal="center" vertical="center" wrapText="1"/>
    </xf>
    <xf numFmtId="0" fontId="11" fillId="5" borderId="23"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5" xfId="2" applyFont="1" applyFill="1" applyBorder="1" applyAlignment="1">
      <alignment horizontal="center" vertical="center"/>
    </xf>
    <xf numFmtId="0" fontId="8" fillId="4" borderId="8" xfId="0" applyFont="1" applyFill="1" applyBorder="1" applyAlignment="1">
      <alignment horizontal="center" vertical="center"/>
    </xf>
    <xf numFmtId="0" fontId="8" fillId="4" borderId="2" xfId="0" applyFont="1" applyFill="1" applyBorder="1" applyAlignment="1">
      <alignment horizontal="center" vertical="center"/>
    </xf>
    <xf numFmtId="0" fontId="10" fillId="4" borderId="18" xfId="2" applyFont="1" applyFill="1" applyBorder="1" applyAlignment="1">
      <alignment horizontal="center" vertical="center" wrapText="1"/>
    </xf>
    <xf numFmtId="0" fontId="10" fillId="4" borderId="16" xfId="2"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4" borderId="6" xfId="2" applyFont="1" applyFill="1" applyBorder="1" applyAlignment="1">
      <alignment horizontal="center" vertical="center" wrapText="1"/>
    </xf>
    <xf numFmtId="0" fontId="10" fillId="4" borderId="8" xfId="2" applyFont="1" applyFill="1" applyBorder="1" applyAlignment="1">
      <alignment horizontal="center" vertical="center"/>
    </xf>
    <xf numFmtId="0" fontId="10" fillId="4" borderId="2" xfId="2" applyFont="1" applyFill="1" applyBorder="1" applyAlignment="1">
      <alignment horizontal="center" vertical="center"/>
    </xf>
    <xf numFmtId="164" fontId="2" fillId="4" borderId="28" xfId="2" applyNumberFormat="1" applyFill="1" applyBorder="1" applyAlignment="1">
      <alignment horizontal="center" vertical="center"/>
    </xf>
    <xf numFmtId="0" fontId="2" fillId="0" borderId="0" xfId="2" applyAlignment="1">
      <alignment horizontal="center" vertical="center"/>
    </xf>
    <xf numFmtId="0" fontId="2" fillId="0" borderId="4" xfId="2" applyBorder="1" applyAlignment="1">
      <alignment horizontal="center" vertical="center"/>
    </xf>
    <xf numFmtId="0" fontId="10" fillId="4" borderId="35" xfId="2"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xf>
    <xf numFmtId="0" fontId="10" fillId="4" borderId="13" xfId="2" applyFont="1" applyFill="1" applyBorder="1" applyAlignment="1">
      <alignment horizontal="center" vertical="center" wrapText="1"/>
    </xf>
    <xf numFmtId="0" fontId="10" fillId="4" borderId="36" xfId="2" applyFont="1" applyFill="1" applyBorder="1" applyAlignment="1">
      <alignment horizontal="center" vertical="center"/>
    </xf>
    <xf numFmtId="164" fontId="32" fillId="3" borderId="21" xfId="0" applyNumberFormat="1" applyFont="1" applyFill="1" applyBorder="1" applyAlignment="1">
      <alignment horizontal="center" vertical="center"/>
    </xf>
    <xf numFmtId="0" fontId="32" fillId="3" borderId="21" xfId="0" applyFont="1" applyFill="1" applyBorder="1" applyAlignment="1">
      <alignment horizontal="center" vertical="center"/>
    </xf>
    <xf numFmtId="164" fontId="9" fillId="4" borderId="28" xfId="2" applyNumberFormat="1" applyFont="1" applyFill="1" applyBorder="1" applyAlignment="1">
      <alignment horizontal="center" vertical="center"/>
    </xf>
    <xf numFmtId="0" fontId="26" fillId="2" borderId="10" xfId="3" applyFont="1" applyFill="1" applyBorder="1" applyAlignment="1">
      <alignment horizontal="left" vertical="top" wrapText="1"/>
    </xf>
    <xf numFmtId="0" fontId="26" fillId="2" borderId="33" xfId="3" applyFont="1" applyFill="1" applyBorder="1" applyAlignment="1">
      <alignment horizontal="left" vertical="top" wrapText="1"/>
    </xf>
    <xf numFmtId="0" fontId="26" fillId="2" borderId="4" xfId="3" applyFont="1" applyFill="1" applyBorder="1" applyAlignment="1">
      <alignment horizontal="left" vertical="top" wrapText="1"/>
    </xf>
    <xf numFmtId="0" fontId="9" fillId="2" borderId="4" xfId="3" applyFont="1" applyFill="1" applyBorder="1" applyAlignment="1">
      <alignment vertical="top" wrapText="1"/>
    </xf>
    <xf numFmtId="0" fontId="9" fillId="0" borderId="0" xfId="2" applyFont="1" applyAlignment="1"/>
    <xf numFmtId="0" fontId="20" fillId="4" borderId="31" xfId="2" applyFont="1" applyFill="1" applyBorder="1" applyAlignment="1"/>
    <xf numFmtId="0" fontId="22" fillId="0" borderId="32" xfId="2" applyFont="1" applyBorder="1" applyAlignment="1"/>
    <xf numFmtId="0" fontId="22" fillId="0" borderId="31" xfId="2" applyFont="1" applyBorder="1" applyAlignment="1"/>
  </cellXfs>
  <cellStyles count="4">
    <cellStyle name="Normal" xfId="0" builtinId="0"/>
    <cellStyle name="Normal 2" xfId="3" xr:uid="{00000000-0005-0000-0000-000001000000}"/>
    <cellStyle name="Normal 3" xfId="2"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cazu-my.sharepoint.com/personal/planificacion2_escazu_go_cr/Documents/Escritorio/PDC_PEM_2019-2024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01%20Gesti&#243;n%20del%20Desempe&#241;o\09%202013\25%20Resultados\Formularios%20Electr&#243;nicos%20y%20%20Control\-TAB%20EVA%20DES\01%20Control%20Recepci&#243;n%20Evaluaciones%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89D66C0\PROPUESTA%20PLAN%20TRABAJO%20EVALUACI&#211;N%20DESEMPE&#209;O%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Ejec Trim"/>
      <sheetName val="% Ejec Sem"/>
      <sheetName val="% ejec total sem"/>
      <sheetName val="Acumulado Eje anual"/>
      <sheetName val="% acumulado de ejecución anual "/>
      <sheetName val="PORTADA"/>
      <sheetName val="INDICE"/>
      <sheetName val="Marco Filosófico"/>
      <sheetName val="Áreas estratégicas "/>
      <sheetName val="DESARROLLO ECONOMICO"/>
      <sheetName val="Consolidado PDC"/>
      <sheetName val="Consolidado PEM"/>
      <sheetName val="CONSERVACION AMBIENTE"/>
      <sheetName val="BIENESTAR INTEGRAL"/>
      <sheetName val="MODERNIZACIÓN"/>
      <sheetName val="GESTIÓN RESULTADOS"/>
      <sheetName val="PLAN GOB ALC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Resumen"/>
      <sheetName val="OBJ_INST"/>
      <sheetName val="EVA_OBJ_INST"/>
      <sheetName val="EVA_OBJ_ÁREA"/>
      <sheetName val="EVA_OBJ_INDIV"/>
      <sheetName val="Cálc_Desarr"/>
      <sheetName val="Planilla-07Ene14"/>
      <sheetName val="Hoja1"/>
      <sheetName val="Resumen Control"/>
      <sheetName val="Control por Puesto"/>
      <sheetName val="JOSABARME"/>
      <sheetName val="JESCHAQ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rador Plan Trabajo"/>
      <sheetName val="PORTADA"/>
      <sheetName val="MARCO FILOSÓFICO"/>
      <sheetName val="AREAS ESTRATEGICAS"/>
      <sheetName val="Alienación PEM-PAO"/>
      <sheetName val="Plan de Trabajo Dependencia"/>
      <sheetName val="Dependencias"/>
      <sheetName val="Areas-Objetivos"/>
      <sheetName val="Metas"/>
      <sheetName val="PROPUESTA PLAN TRABAJO EVALUAC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2"/>
  <sheetViews>
    <sheetView showGridLines="0" view="pageBreakPreview" topLeftCell="A23" zoomScale="29" zoomScaleNormal="100" zoomScaleSheetLayoutView="55" workbookViewId="0">
      <selection activeCell="Q41" sqref="Q41"/>
    </sheetView>
  </sheetViews>
  <sheetFormatPr defaultColWidth="14.42578125" defaultRowHeight="15" customHeight="1"/>
  <cols>
    <col min="1" max="1" width="17.140625" style="5" customWidth="1"/>
    <col min="2" max="2" width="16.140625" style="5" customWidth="1"/>
    <col min="3" max="3" width="3" style="5" customWidth="1"/>
    <col min="4" max="4" width="49.42578125" style="5" customWidth="1"/>
    <col min="5" max="5" width="52.28515625" style="5" customWidth="1"/>
    <col min="6" max="6" width="15.7109375" style="5" customWidth="1"/>
    <col min="7" max="10" width="11.42578125" style="5" customWidth="1"/>
    <col min="11" max="11" width="56.7109375" style="5" customWidth="1"/>
    <col min="12" max="15" width="11.42578125" style="5" customWidth="1"/>
    <col min="16" max="26" width="10" style="5" customWidth="1"/>
    <col min="27" max="256" width="14.42578125" style="5"/>
    <col min="257" max="257" width="17.140625" style="5" customWidth="1"/>
    <col min="258" max="258" width="16.140625" style="5" customWidth="1"/>
    <col min="259" max="259" width="3" style="5" customWidth="1"/>
    <col min="260" max="260" width="46" style="5" customWidth="1"/>
    <col min="261" max="261" width="42.5703125" style="5" customWidth="1"/>
    <col min="262" max="262" width="15.7109375" style="5" customWidth="1"/>
    <col min="263" max="271" width="11.42578125" style="5" customWidth="1"/>
    <col min="272" max="282" width="10" style="5" customWidth="1"/>
    <col min="283" max="512" width="14.42578125" style="5"/>
    <col min="513" max="513" width="17.140625" style="5" customWidth="1"/>
    <col min="514" max="514" width="16.140625" style="5" customWidth="1"/>
    <col min="515" max="515" width="3" style="5" customWidth="1"/>
    <col min="516" max="516" width="46" style="5" customWidth="1"/>
    <col min="517" max="517" width="42.5703125" style="5" customWidth="1"/>
    <col min="518" max="518" width="15.7109375" style="5" customWidth="1"/>
    <col min="519" max="527" width="11.42578125" style="5" customWidth="1"/>
    <col min="528" max="538" width="10" style="5" customWidth="1"/>
    <col min="539" max="768" width="14.42578125" style="5"/>
    <col min="769" max="769" width="17.140625" style="5" customWidth="1"/>
    <col min="770" max="770" width="16.140625" style="5" customWidth="1"/>
    <col min="771" max="771" width="3" style="5" customWidth="1"/>
    <col min="772" max="772" width="46" style="5" customWidth="1"/>
    <col min="773" max="773" width="42.5703125" style="5" customWidth="1"/>
    <col min="774" max="774" width="15.7109375" style="5" customWidth="1"/>
    <col min="775" max="783" width="11.42578125" style="5" customWidth="1"/>
    <col min="784" max="794" width="10" style="5" customWidth="1"/>
    <col min="795" max="1024" width="14.42578125" style="5"/>
    <col min="1025" max="1025" width="17.140625" style="5" customWidth="1"/>
    <col min="1026" max="1026" width="16.140625" style="5" customWidth="1"/>
    <col min="1027" max="1027" width="3" style="5" customWidth="1"/>
    <col min="1028" max="1028" width="46" style="5" customWidth="1"/>
    <col min="1029" max="1029" width="42.5703125" style="5" customWidth="1"/>
    <col min="1030" max="1030" width="15.7109375" style="5" customWidth="1"/>
    <col min="1031" max="1039" width="11.42578125" style="5" customWidth="1"/>
    <col min="1040" max="1050" width="10" style="5" customWidth="1"/>
    <col min="1051" max="1280" width="14.42578125" style="5"/>
    <col min="1281" max="1281" width="17.140625" style="5" customWidth="1"/>
    <col min="1282" max="1282" width="16.140625" style="5" customWidth="1"/>
    <col min="1283" max="1283" width="3" style="5" customWidth="1"/>
    <col min="1284" max="1284" width="46" style="5" customWidth="1"/>
    <col min="1285" max="1285" width="42.5703125" style="5" customWidth="1"/>
    <col min="1286" max="1286" width="15.7109375" style="5" customWidth="1"/>
    <col min="1287" max="1295" width="11.42578125" style="5" customWidth="1"/>
    <col min="1296" max="1306" width="10" style="5" customWidth="1"/>
    <col min="1307" max="1536" width="14.42578125" style="5"/>
    <col min="1537" max="1537" width="17.140625" style="5" customWidth="1"/>
    <col min="1538" max="1538" width="16.140625" style="5" customWidth="1"/>
    <col min="1539" max="1539" width="3" style="5" customWidth="1"/>
    <col min="1540" max="1540" width="46" style="5" customWidth="1"/>
    <col min="1541" max="1541" width="42.5703125" style="5" customWidth="1"/>
    <col min="1542" max="1542" width="15.7109375" style="5" customWidth="1"/>
    <col min="1543" max="1551" width="11.42578125" style="5" customWidth="1"/>
    <col min="1552" max="1562" width="10" style="5" customWidth="1"/>
    <col min="1563" max="1792" width="14.42578125" style="5"/>
    <col min="1793" max="1793" width="17.140625" style="5" customWidth="1"/>
    <col min="1794" max="1794" width="16.140625" style="5" customWidth="1"/>
    <col min="1795" max="1795" width="3" style="5" customWidth="1"/>
    <col min="1796" max="1796" width="46" style="5" customWidth="1"/>
    <col min="1797" max="1797" width="42.5703125" style="5" customWidth="1"/>
    <col min="1798" max="1798" width="15.7109375" style="5" customWidth="1"/>
    <col min="1799" max="1807" width="11.42578125" style="5" customWidth="1"/>
    <col min="1808" max="1818" width="10" style="5" customWidth="1"/>
    <col min="1819" max="2048" width="14.42578125" style="5"/>
    <col min="2049" max="2049" width="17.140625" style="5" customWidth="1"/>
    <col min="2050" max="2050" width="16.140625" style="5" customWidth="1"/>
    <col min="2051" max="2051" width="3" style="5" customWidth="1"/>
    <col min="2052" max="2052" width="46" style="5" customWidth="1"/>
    <col min="2053" max="2053" width="42.5703125" style="5" customWidth="1"/>
    <col min="2054" max="2054" width="15.7109375" style="5" customWidth="1"/>
    <col min="2055" max="2063" width="11.42578125" style="5" customWidth="1"/>
    <col min="2064" max="2074" width="10" style="5" customWidth="1"/>
    <col min="2075" max="2304" width="14.42578125" style="5"/>
    <col min="2305" max="2305" width="17.140625" style="5" customWidth="1"/>
    <col min="2306" max="2306" width="16.140625" style="5" customWidth="1"/>
    <col min="2307" max="2307" width="3" style="5" customWidth="1"/>
    <col min="2308" max="2308" width="46" style="5" customWidth="1"/>
    <col min="2309" max="2309" width="42.5703125" style="5" customWidth="1"/>
    <col min="2310" max="2310" width="15.7109375" style="5" customWidth="1"/>
    <col min="2311" max="2319" width="11.42578125" style="5" customWidth="1"/>
    <col min="2320" max="2330" width="10" style="5" customWidth="1"/>
    <col min="2331" max="2560" width="14.42578125" style="5"/>
    <col min="2561" max="2561" width="17.140625" style="5" customWidth="1"/>
    <col min="2562" max="2562" width="16.140625" style="5" customWidth="1"/>
    <col min="2563" max="2563" width="3" style="5" customWidth="1"/>
    <col min="2564" max="2564" width="46" style="5" customWidth="1"/>
    <col min="2565" max="2565" width="42.5703125" style="5" customWidth="1"/>
    <col min="2566" max="2566" width="15.7109375" style="5" customWidth="1"/>
    <col min="2567" max="2575" width="11.42578125" style="5" customWidth="1"/>
    <col min="2576" max="2586" width="10" style="5" customWidth="1"/>
    <col min="2587" max="2816" width="14.42578125" style="5"/>
    <col min="2817" max="2817" width="17.140625" style="5" customWidth="1"/>
    <col min="2818" max="2818" width="16.140625" style="5" customWidth="1"/>
    <col min="2819" max="2819" width="3" style="5" customWidth="1"/>
    <col min="2820" max="2820" width="46" style="5" customWidth="1"/>
    <col min="2821" max="2821" width="42.5703125" style="5" customWidth="1"/>
    <col min="2822" max="2822" width="15.7109375" style="5" customWidth="1"/>
    <col min="2823" max="2831" width="11.42578125" style="5" customWidth="1"/>
    <col min="2832" max="2842" width="10" style="5" customWidth="1"/>
    <col min="2843" max="3072" width="14.42578125" style="5"/>
    <col min="3073" max="3073" width="17.140625" style="5" customWidth="1"/>
    <col min="3074" max="3074" width="16.140625" style="5" customWidth="1"/>
    <col min="3075" max="3075" width="3" style="5" customWidth="1"/>
    <col min="3076" max="3076" width="46" style="5" customWidth="1"/>
    <col min="3077" max="3077" width="42.5703125" style="5" customWidth="1"/>
    <col min="3078" max="3078" width="15.7109375" style="5" customWidth="1"/>
    <col min="3079" max="3087" width="11.42578125" style="5" customWidth="1"/>
    <col min="3088" max="3098" width="10" style="5" customWidth="1"/>
    <col min="3099" max="3328" width="14.42578125" style="5"/>
    <col min="3329" max="3329" width="17.140625" style="5" customWidth="1"/>
    <col min="3330" max="3330" width="16.140625" style="5" customWidth="1"/>
    <col min="3331" max="3331" width="3" style="5" customWidth="1"/>
    <col min="3332" max="3332" width="46" style="5" customWidth="1"/>
    <col min="3333" max="3333" width="42.5703125" style="5" customWidth="1"/>
    <col min="3334" max="3334" width="15.7109375" style="5" customWidth="1"/>
    <col min="3335" max="3343" width="11.42578125" style="5" customWidth="1"/>
    <col min="3344" max="3354" width="10" style="5" customWidth="1"/>
    <col min="3355" max="3584" width="14.42578125" style="5"/>
    <col min="3585" max="3585" width="17.140625" style="5" customWidth="1"/>
    <col min="3586" max="3586" width="16.140625" style="5" customWidth="1"/>
    <col min="3587" max="3587" width="3" style="5" customWidth="1"/>
    <col min="3588" max="3588" width="46" style="5" customWidth="1"/>
    <col min="3589" max="3589" width="42.5703125" style="5" customWidth="1"/>
    <col min="3590" max="3590" width="15.7109375" style="5" customWidth="1"/>
    <col min="3591" max="3599" width="11.42578125" style="5" customWidth="1"/>
    <col min="3600" max="3610" width="10" style="5" customWidth="1"/>
    <col min="3611" max="3840" width="14.42578125" style="5"/>
    <col min="3841" max="3841" width="17.140625" style="5" customWidth="1"/>
    <col min="3842" max="3842" width="16.140625" style="5" customWidth="1"/>
    <col min="3843" max="3843" width="3" style="5" customWidth="1"/>
    <col min="3844" max="3844" width="46" style="5" customWidth="1"/>
    <col min="3845" max="3845" width="42.5703125" style="5" customWidth="1"/>
    <col min="3846" max="3846" width="15.7109375" style="5" customWidth="1"/>
    <col min="3847" max="3855" width="11.42578125" style="5" customWidth="1"/>
    <col min="3856" max="3866" width="10" style="5" customWidth="1"/>
    <col min="3867" max="4096" width="14.42578125" style="5"/>
    <col min="4097" max="4097" width="17.140625" style="5" customWidth="1"/>
    <col min="4098" max="4098" width="16.140625" style="5" customWidth="1"/>
    <col min="4099" max="4099" width="3" style="5" customWidth="1"/>
    <col min="4100" max="4100" width="46" style="5" customWidth="1"/>
    <col min="4101" max="4101" width="42.5703125" style="5" customWidth="1"/>
    <col min="4102" max="4102" width="15.7109375" style="5" customWidth="1"/>
    <col min="4103" max="4111" width="11.42578125" style="5" customWidth="1"/>
    <col min="4112" max="4122" width="10" style="5" customWidth="1"/>
    <col min="4123" max="4352" width="14.42578125" style="5"/>
    <col min="4353" max="4353" width="17.140625" style="5" customWidth="1"/>
    <col min="4354" max="4354" width="16.140625" style="5" customWidth="1"/>
    <col min="4355" max="4355" width="3" style="5" customWidth="1"/>
    <col min="4356" max="4356" width="46" style="5" customWidth="1"/>
    <col min="4357" max="4357" width="42.5703125" style="5" customWidth="1"/>
    <col min="4358" max="4358" width="15.7109375" style="5" customWidth="1"/>
    <col min="4359" max="4367" width="11.42578125" style="5" customWidth="1"/>
    <col min="4368" max="4378" width="10" style="5" customWidth="1"/>
    <col min="4379" max="4608" width="14.42578125" style="5"/>
    <col min="4609" max="4609" width="17.140625" style="5" customWidth="1"/>
    <col min="4610" max="4610" width="16.140625" style="5" customWidth="1"/>
    <col min="4611" max="4611" width="3" style="5" customWidth="1"/>
    <col min="4612" max="4612" width="46" style="5" customWidth="1"/>
    <col min="4613" max="4613" width="42.5703125" style="5" customWidth="1"/>
    <col min="4614" max="4614" width="15.7109375" style="5" customWidth="1"/>
    <col min="4615" max="4623" width="11.42578125" style="5" customWidth="1"/>
    <col min="4624" max="4634" width="10" style="5" customWidth="1"/>
    <col min="4635" max="4864" width="14.42578125" style="5"/>
    <col min="4865" max="4865" width="17.140625" style="5" customWidth="1"/>
    <col min="4866" max="4866" width="16.140625" style="5" customWidth="1"/>
    <col min="4867" max="4867" width="3" style="5" customWidth="1"/>
    <col min="4868" max="4868" width="46" style="5" customWidth="1"/>
    <col min="4869" max="4869" width="42.5703125" style="5" customWidth="1"/>
    <col min="4870" max="4870" width="15.7109375" style="5" customWidth="1"/>
    <col min="4871" max="4879" width="11.42578125" style="5" customWidth="1"/>
    <col min="4880" max="4890" width="10" style="5" customWidth="1"/>
    <col min="4891" max="5120" width="14.42578125" style="5"/>
    <col min="5121" max="5121" width="17.140625" style="5" customWidth="1"/>
    <col min="5122" max="5122" width="16.140625" style="5" customWidth="1"/>
    <col min="5123" max="5123" width="3" style="5" customWidth="1"/>
    <col min="5124" max="5124" width="46" style="5" customWidth="1"/>
    <col min="5125" max="5125" width="42.5703125" style="5" customWidth="1"/>
    <col min="5126" max="5126" width="15.7109375" style="5" customWidth="1"/>
    <col min="5127" max="5135" width="11.42578125" style="5" customWidth="1"/>
    <col min="5136" max="5146" width="10" style="5" customWidth="1"/>
    <col min="5147" max="5376" width="14.42578125" style="5"/>
    <col min="5377" max="5377" width="17.140625" style="5" customWidth="1"/>
    <col min="5378" max="5378" width="16.140625" style="5" customWidth="1"/>
    <col min="5379" max="5379" width="3" style="5" customWidth="1"/>
    <col min="5380" max="5380" width="46" style="5" customWidth="1"/>
    <col min="5381" max="5381" width="42.5703125" style="5" customWidth="1"/>
    <col min="5382" max="5382" width="15.7109375" style="5" customWidth="1"/>
    <col min="5383" max="5391" width="11.42578125" style="5" customWidth="1"/>
    <col min="5392" max="5402" width="10" style="5" customWidth="1"/>
    <col min="5403" max="5632" width="14.42578125" style="5"/>
    <col min="5633" max="5633" width="17.140625" style="5" customWidth="1"/>
    <col min="5634" max="5634" width="16.140625" style="5" customWidth="1"/>
    <col min="5635" max="5635" width="3" style="5" customWidth="1"/>
    <col min="5636" max="5636" width="46" style="5" customWidth="1"/>
    <col min="5637" max="5637" width="42.5703125" style="5" customWidth="1"/>
    <col min="5638" max="5638" width="15.7109375" style="5" customWidth="1"/>
    <col min="5639" max="5647" width="11.42578125" style="5" customWidth="1"/>
    <col min="5648" max="5658" width="10" style="5" customWidth="1"/>
    <col min="5659" max="5888" width="14.42578125" style="5"/>
    <col min="5889" max="5889" width="17.140625" style="5" customWidth="1"/>
    <col min="5890" max="5890" width="16.140625" style="5" customWidth="1"/>
    <col min="5891" max="5891" width="3" style="5" customWidth="1"/>
    <col min="5892" max="5892" width="46" style="5" customWidth="1"/>
    <col min="5893" max="5893" width="42.5703125" style="5" customWidth="1"/>
    <col min="5894" max="5894" width="15.7109375" style="5" customWidth="1"/>
    <col min="5895" max="5903" width="11.42578125" style="5" customWidth="1"/>
    <col min="5904" max="5914" width="10" style="5" customWidth="1"/>
    <col min="5915" max="6144" width="14.42578125" style="5"/>
    <col min="6145" max="6145" width="17.140625" style="5" customWidth="1"/>
    <col min="6146" max="6146" width="16.140625" style="5" customWidth="1"/>
    <col min="6147" max="6147" width="3" style="5" customWidth="1"/>
    <col min="6148" max="6148" width="46" style="5" customWidth="1"/>
    <col min="6149" max="6149" width="42.5703125" style="5" customWidth="1"/>
    <col min="6150" max="6150" width="15.7109375" style="5" customWidth="1"/>
    <col min="6151" max="6159" width="11.42578125" style="5" customWidth="1"/>
    <col min="6160" max="6170" width="10" style="5" customWidth="1"/>
    <col min="6171" max="6400" width="14.42578125" style="5"/>
    <col min="6401" max="6401" width="17.140625" style="5" customWidth="1"/>
    <col min="6402" max="6402" width="16.140625" style="5" customWidth="1"/>
    <col min="6403" max="6403" width="3" style="5" customWidth="1"/>
    <col min="6404" max="6404" width="46" style="5" customWidth="1"/>
    <col min="6405" max="6405" width="42.5703125" style="5" customWidth="1"/>
    <col min="6406" max="6406" width="15.7109375" style="5" customWidth="1"/>
    <col min="6407" max="6415" width="11.42578125" style="5" customWidth="1"/>
    <col min="6416" max="6426" width="10" style="5" customWidth="1"/>
    <col min="6427" max="6656" width="14.42578125" style="5"/>
    <col min="6657" max="6657" width="17.140625" style="5" customWidth="1"/>
    <col min="6658" max="6658" width="16.140625" style="5" customWidth="1"/>
    <col min="6659" max="6659" width="3" style="5" customWidth="1"/>
    <col min="6660" max="6660" width="46" style="5" customWidth="1"/>
    <col min="6661" max="6661" width="42.5703125" style="5" customWidth="1"/>
    <col min="6662" max="6662" width="15.7109375" style="5" customWidth="1"/>
    <col min="6663" max="6671" width="11.42578125" style="5" customWidth="1"/>
    <col min="6672" max="6682" width="10" style="5" customWidth="1"/>
    <col min="6683" max="6912" width="14.42578125" style="5"/>
    <col min="6913" max="6913" width="17.140625" style="5" customWidth="1"/>
    <col min="6914" max="6914" width="16.140625" style="5" customWidth="1"/>
    <col min="6915" max="6915" width="3" style="5" customWidth="1"/>
    <col min="6916" max="6916" width="46" style="5" customWidth="1"/>
    <col min="6917" max="6917" width="42.5703125" style="5" customWidth="1"/>
    <col min="6918" max="6918" width="15.7109375" style="5" customWidth="1"/>
    <col min="6919" max="6927" width="11.42578125" style="5" customWidth="1"/>
    <col min="6928" max="6938" width="10" style="5" customWidth="1"/>
    <col min="6939" max="7168" width="14.42578125" style="5"/>
    <col min="7169" max="7169" width="17.140625" style="5" customWidth="1"/>
    <col min="7170" max="7170" width="16.140625" style="5" customWidth="1"/>
    <col min="7171" max="7171" width="3" style="5" customWidth="1"/>
    <col min="7172" max="7172" width="46" style="5" customWidth="1"/>
    <col min="7173" max="7173" width="42.5703125" style="5" customWidth="1"/>
    <col min="7174" max="7174" width="15.7109375" style="5" customWidth="1"/>
    <col min="7175" max="7183" width="11.42578125" style="5" customWidth="1"/>
    <col min="7184" max="7194" width="10" style="5" customWidth="1"/>
    <col min="7195" max="7424" width="14.42578125" style="5"/>
    <col min="7425" max="7425" width="17.140625" style="5" customWidth="1"/>
    <col min="7426" max="7426" width="16.140625" style="5" customWidth="1"/>
    <col min="7427" max="7427" width="3" style="5" customWidth="1"/>
    <col min="7428" max="7428" width="46" style="5" customWidth="1"/>
    <col min="7429" max="7429" width="42.5703125" style="5" customWidth="1"/>
    <col min="7430" max="7430" width="15.7109375" style="5" customWidth="1"/>
    <col min="7431" max="7439" width="11.42578125" style="5" customWidth="1"/>
    <col min="7440" max="7450" width="10" style="5" customWidth="1"/>
    <col min="7451" max="7680" width="14.42578125" style="5"/>
    <col min="7681" max="7681" width="17.140625" style="5" customWidth="1"/>
    <col min="7682" max="7682" width="16.140625" style="5" customWidth="1"/>
    <col min="7683" max="7683" width="3" style="5" customWidth="1"/>
    <col min="7684" max="7684" width="46" style="5" customWidth="1"/>
    <col min="7685" max="7685" width="42.5703125" style="5" customWidth="1"/>
    <col min="7686" max="7686" width="15.7109375" style="5" customWidth="1"/>
    <col min="7687" max="7695" width="11.42578125" style="5" customWidth="1"/>
    <col min="7696" max="7706" width="10" style="5" customWidth="1"/>
    <col min="7707" max="7936" width="14.42578125" style="5"/>
    <col min="7937" max="7937" width="17.140625" style="5" customWidth="1"/>
    <col min="7938" max="7938" width="16.140625" style="5" customWidth="1"/>
    <col min="7939" max="7939" width="3" style="5" customWidth="1"/>
    <col min="7940" max="7940" width="46" style="5" customWidth="1"/>
    <col min="7941" max="7941" width="42.5703125" style="5" customWidth="1"/>
    <col min="7942" max="7942" width="15.7109375" style="5" customWidth="1"/>
    <col min="7943" max="7951" width="11.42578125" style="5" customWidth="1"/>
    <col min="7952" max="7962" width="10" style="5" customWidth="1"/>
    <col min="7963" max="8192" width="14.42578125" style="5"/>
    <col min="8193" max="8193" width="17.140625" style="5" customWidth="1"/>
    <col min="8194" max="8194" width="16.140625" style="5" customWidth="1"/>
    <col min="8195" max="8195" width="3" style="5" customWidth="1"/>
    <col min="8196" max="8196" width="46" style="5" customWidth="1"/>
    <col min="8197" max="8197" width="42.5703125" style="5" customWidth="1"/>
    <col min="8198" max="8198" width="15.7109375" style="5" customWidth="1"/>
    <col min="8199" max="8207" width="11.42578125" style="5" customWidth="1"/>
    <col min="8208" max="8218" width="10" style="5" customWidth="1"/>
    <col min="8219" max="8448" width="14.42578125" style="5"/>
    <col min="8449" max="8449" width="17.140625" style="5" customWidth="1"/>
    <col min="8450" max="8450" width="16.140625" style="5" customWidth="1"/>
    <col min="8451" max="8451" width="3" style="5" customWidth="1"/>
    <col min="8452" max="8452" width="46" style="5" customWidth="1"/>
    <col min="8453" max="8453" width="42.5703125" style="5" customWidth="1"/>
    <col min="8454" max="8454" width="15.7109375" style="5" customWidth="1"/>
    <col min="8455" max="8463" width="11.42578125" style="5" customWidth="1"/>
    <col min="8464" max="8474" width="10" style="5" customWidth="1"/>
    <col min="8475" max="8704" width="14.42578125" style="5"/>
    <col min="8705" max="8705" width="17.140625" style="5" customWidth="1"/>
    <col min="8706" max="8706" width="16.140625" style="5" customWidth="1"/>
    <col min="8707" max="8707" width="3" style="5" customWidth="1"/>
    <col min="8708" max="8708" width="46" style="5" customWidth="1"/>
    <col min="8709" max="8709" width="42.5703125" style="5" customWidth="1"/>
    <col min="8710" max="8710" width="15.7109375" style="5" customWidth="1"/>
    <col min="8711" max="8719" width="11.42578125" style="5" customWidth="1"/>
    <col min="8720" max="8730" width="10" style="5" customWidth="1"/>
    <col min="8731" max="8960" width="14.42578125" style="5"/>
    <col min="8961" max="8961" width="17.140625" style="5" customWidth="1"/>
    <col min="8962" max="8962" width="16.140625" style="5" customWidth="1"/>
    <col min="8963" max="8963" width="3" style="5" customWidth="1"/>
    <col min="8964" max="8964" width="46" style="5" customWidth="1"/>
    <col min="8965" max="8965" width="42.5703125" style="5" customWidth="1"/>
    <col min="8966" max="8966" width="15.7109375" style="5" customWidth="1"/>
    <col min="8967" max="8975" width="11.42578125" style="5" customWidth="1"/>
    <col min="8976" max="8986" width="10" style="5" customWidth="1"/>
    <col min="8987" max="9216" width="14.42578125" style="5"/>
    <col min="9217" max="9217" width="17.140625" style="5" customWidth="1"/>
    <col min="9218" max="9218" width="16.140625" style="5" customWidth="1"/>
    <col min="9219" max="9219" width="3" style="5" customWidth="1"/>
    <col min="9220" max="9220" width="46" style="5" customWidth="1"/>
    <col min="9221" max="9221" width="42.5703125" style="5" customWidth="1"/>
    <col min="9222" max="9222" width="15.7109375" style="5" customWidth="1"/>
    <col min="9223" max="9231" width="11.42578125" style="5" customWidth="1"/>
    <col min="9232" max="9242" width="10" style="5" customWidth="1"/>
    <col min="9243" max="9472" width="14.42578125" style="5"/>
    <col min="9473" max="9473" width="17.140625" style="5" customWidth="1"/>
    <col min="9474" max="9474" width="16.140625" style="5" customWidth="1"/>
    <col min="9475" max="9475" width="3" style="5" customWidth="1"/>
    <col min="9476" max="9476" width="46" style="5" customWidth="1"/>
    <col min="9477" max="9477" width="42.5703125" style="5" customWidth="1"/>
    <col min="9478" max="9478" width="15.7109375" style="5" customWidth="1"/>
    <col min="9479" max="9487" width="11.42578125" style="5" customWidth="1"/>
    <col min="9488" max="9498" width="10" style="5" customWidth="1"/>
    <col min="9499" max="9728" width="14.42578125" style="5"/>
    <col min="9729" max="9729" width="17.140625" style="5" customWidth="1"/>
    <col min="9730" max="9730" width="16.140625" style="5" customWidth="1"/>
    <col min="9731" max="9731" width="3" style="5" customWidth="1"/>
    <col min="9732" max="9732" width="46" style="5" customWidth="1"/>
    <col min="9733" max="9733" width="42.5703125" style="5" customWidth="1"/>
    <col min="9734" max="9734" width="15.7109375" style="5" customWidth="1"/>
    <col min="9735" max="9743" width="11.42578125" style="5" customWidth="1"/>
    <col min="9744" max="9754" width="10" style="5" customWidth="1"/>
    <col min="9755" max="9984" width="14.42578125" style="5"/>
    <col min="9985" max="9985" width="17.140625" style="5" customWidth="1"/>
    <col min="9986" max="9986" width="16.140625" style="5" customWidth="1"/>
    <col min="9987" max="9987" width="3" style="5" customWidth="1"/>
    <col min="9988" max="9988" width="46" style="5" customWidth="1"/>
    <col min="9989" max="9989" width="42.5703125" style="5" customWidth="1"/>
    <col min="9990" max="9990" width="15.7109375" style="5" customWidth="1"/>
    <col min="9991" max="9999" width="11.42578125" style="5" customWidth="1"/>
    <col min="10000" max="10010" width="10" style="5" customWidth="1"/>
    <col min="10011" max="10240" width="14.42578125" style="5"/>
    <col min="10241" max="10241" width="17.140625" style="5" customWidth="1"/>
    <col min="10242" max="10242" width="16.140625" style="5" customWidth="1"/>
    <col min="10243" max="10243" width="3" style="5" customWidth="1"/>
    <col min="10244" max="10244" width="46" style="5" customWidth="1"/>
    <col min="10245" max="10245" width="42.5703125" style="5" customWidth="1"/>
    <col min="10246" max="10246" width="15.7109375" style="5" customWidth="1"/>
    <col min="10247" max="10255" width="11.42578125" style="5" customWidth="1"/>
    <col min="10256" max="10266" width="10" style="5" customWidth="1"/>
    <col min="10267" max="10496" width="14.42578125" style="5"/>
    <col min="10497" max="10497" width="17.140625" style="5" customWidth="1"/>
    <col min="10498" max="10498" width="16.140625" style="5" customWidth="1"/>
    <col min="10499" max="10499" width="3" style="5" customWidth="1"/>
    <col min="10500" max="10500" width="46" style="5" customWidth="1"/>
    <col min="10501" max="10501" width="42.5703125" style="5" customWidth="1"/>
    <col min="10502" max="10502" width="15.7109375" style="5" customWidth="1"/>
    <col min="10503" max="10511" width="11.42578125" style="5" customWidth="1"/>
    <col min="10512" max="10522" width="10" style="5" customWidth="1"/>
    <col min="10523" max="10752" width="14.42578125" style="5"/>
    <col min="10753" max="10753" width="17.140625" style="5" customWidth="1"/>
    <col min="10754" max="10754" width="16.140625" style="5" customWidth="1"/>
    <col min="10755" max="10755" width="3" style="5" customWidth="1"/>
    <col min="10756" max="10756" width="46" style="5" customWidth="1"/>
    <col min="10757" max="10757" width="42.5703125" style="5" customWidth="1"/>
    <col min="10758" max="10758" width="15.7109375" style="5" customWidth="1"/>
    <col min="10759" max="10767" width="11.42578125" style="5" customWidth="1"/>
    <col min="10768" max="10778" width="10" style="5" customWidth="1"/>
    <col min="10779" max="11008" width="14.42578125" style="5"/>
    <col min="11009" max="11009" width="17.140625" style="5" customWidth="1"/>
    <col min="11010" max="11010" width="16.140625" style="5" customWidth="1"/>
    <col min="11011" max="11011" width="3" style="5" customWidth="1"/>
    <col min="11012" max="11012" width="46" style="5" customWidth="1"/>
    <col min="11013" max="11013" width="42.5703125" style="5" customWidth="1"/>
    <col min="11014" max="11014" width="15.7109375" style="5" customWidth="1"/>
    <col min="11015" max="11023" width="11.42578125" style="5" customWidth="1"/>
    <col min="11024" max="11034" width="10" style="5" customWidth="1"/>
    <col min="11035" max="11264" width="14.42578125" style="5"/>
    <col min="11265" max="11265" width="17.140625" style="5" customWidth="1"/>
    <col min="11266" max="11266" width="16.140625" style="5" customWidth="1"/>
    <col min="11267" max="11267" width="3" style="5" customWidth="1"/>
    <col min="11268" max="11268" width="46" style="5" customWidth="1"/>
    <col min="11269" max="11269" width="42.5703125" style="5" customWidth="1"/>
    <col min="11270" max="11270" width="15.7109375" style="5" customWidth="1"/>
    <col min="11271" max="11279" width="11.42578125" style="5" customWidth="1"/>
    <col min="11280" max="11290" width="10" style="5" customWidth="1"/>
    <col min="11291" max="11520" width="14.42578125" style="5"/>
    <col min="11521" max="11521" width="17.140625" style="5" customWidth="1"/>
    <col min="11522" max="11522" width="16.140625" style="5" customWidth="1"/>
    <col min="11523" max="11523" width="3" style="5" customWidth="1"/>
    <col min="11524" max="11524" width="46" style="5" customWidth="1"/>
    <col min="11525" max="11525" width="42.5703125" style="5" customWidth="1"/>
    <col min="11526" max="11526" width="15.7109375" style="5" customWidth="1"/>
    <col min="11527" max="11535" width="11.42578125" style="5" customWidth="1"/>
    <col min="11536" max="11546" width="10" style="5" customWidth="1"/>
    <col min="11547" max="11776" width="14.42578125" style="5"/>
    <col min="11777" max="11777" width="17.140625" style="5" customWidth="1"/>
    <col min="11778" max="11778" width="16.140625" style="5" customWidth="1"/>
    <col min="11779" max="11779" width="3" style="5" customWidth="1"/>
    <col min="11780" max="11780" width="46" style="5" customWidth="1"/>
    <col min="11781" max="11781" width="42.5703125" style="5" customWidth="1"/>
    <col min="11782" max="11782" width="15.7109375" style="5" customWidth="1"/>
    <col min="11783" max="11791" width="11.42578125" style="5" customWidth="1"/>
    <col min="11792" max="11802" width="10" style="5" customWidth="1"/>
    <col min="11803" max="12032" width="14.42578125" style="5"/>
    <col min="12033" max="12033" width="17.140625" style="5" customWidth="1"/>
    <col min="12034" max="12034" width="16.140625" style="5" customWidth="1"/>
    <col min="12035" max="12035" width="3" style="5" customWidth="1"/>
    <col min="12036" max="12036" width="46" style="5" customWidth="1"/>
    <col min="12037" max="12037" width="42.5703125" style="5" customWidth="1"/>
    <col min="12038" max="12038" width="15.7109375" style="5" customWidth="1"/>
    <col min="12039" max="12047" width="11.42578125" style="5" customWidth="1"/>
    <col min="12048" max="12058" width="10" style="5" customWidth="1"/>
    <col min="12059" max="12288" width="14.42578125" style="5"/>
    <col min="12289" max="12289" width="17.140625" style="5" customWidth="1"/>
    <col min="12290" max="12290" width="16.140625" style="5" customWidth="1"/>
    <col min="12291" max="12291" width="3" style="5" customWidth="1"/>
    <col min="12292" max="12292" width="46" style="5" customWidth="1"/>
    <col min="12293" max="12293" width="42.5703125" style="5" customWidth="1"/>
    <col min="12294" max="12294" width="15.7109375" style="5" customWidth="1"/>
    <col min="12295" max="12303" width="11.42578125" style="5" customWidth="1"/>
    <col min="12304" max="12314" width="10" style="5" customWidth="1"/>
    <col min="12315" max="12544" width="14.42578125" style="5"/>
    <col min="12545" max="12545" width="17.140625" style="5" customWidth="1"/>
    <col min="12546" max="12546" width="16.140625" style="5" customWidth="1"/>
    <col min="12547" max="12547" width="3" style="5" customWidth="1"/>
    <col min="12548" max="12548" width="46" style="5" customWidth="1"/>
    <col min="12549" max="12549" width="42.5703125" style="5" customWidth="1"/>
    <col min="12550" max="12550" width="15.7109375" style="5" customWidth="1"/>
    <col min="12551" max="12559" width="11.42578125" style="5" customWidth="1"/>
    <col min="12560" max="12570" width="10" style="5" customWidth="1"/>
    <col min="12571" max="12800" width="14.42578125" style="5"/>
    <col min="12801" max="12801" width="17.140625" style="5" customWidth="1"/>
    <col min="12802" max="12802" width="16.140625" style="5" customWidth="1"/>
    <col min="12803" max="12803" width="3" style="5" customWidth="1"/>
    <col min="12804" max="12804" width="46" style="5" customWidth="1"/>
    <col min="12805" max="12805" width="42.5703125" style="5" customWidth="1"/>
    <col min="12806" max="12806" width="15.7109375" style="5" customWidth="1"/>
    <col min="12807" max="12815" width="11.42578125" style="5" customWidth="1"/>
    <col min="12816" max="12826" width="10" style="5" customWidth="1"/>
    <col min="12827" max="13056" width="14.42578125" style="5"/>
    <col min="13057" max="13057" width="17.140625" style="5" customWidth="1"/>
    <col min="13058" max="13058" width="16.140625" style="5" customWidth="1"/>
    <col min="13059" max="13059" width="3" style="5" customWidth="1"/>
    <col min="13060" max="13060" width="46" style="5" customWidth="1"/>
    <col min="13061" max="13061" width="42.5703125" style="5" customWidth="1"/>
    <col min="13062" max="13062" width="15.7109375" style="5" customWidth="1"/>
    <col min="13063" max="13071" width="11.42578125" style="5" customWidth="1"/>
    <col min="13072" max="13082" width="10" style="5" customWidth="1"/>
    <col min="13083" max="13312" width="14.42578125" style="5"/>
    <col min="13313" max="13313" width="17.140625" style="5" customWidth="1"/>
    <col min="13314" max="13314" width="16.140625" style="5" customWidth="1"/>
    <col min="13315" max="13315" width="3" style="5" customWidth="1"/>
    <col min="13316" max="13316" width="46" style="5" customWidth="1"/>
    <col min="13317" max="13317" width="42.5703125" style="5" customWidth="1"/>
    <col min="13318" max="13318" width="15.7109375" style="5" customWidth="1"/>
    <col min="13319" max="13327" width="11.42578125" style="5" customWidth="1"/>
    <col min="13328" max="13338" width="10" style="5" customWidth="1"/>
    <col min="13339" max="13568" width="14.42578125" style="5"/>
    <col min="13569" max="13569" width="17.140625" style="5" customWidth="1"/>
    <col min="13570" max="13570" width="16.140625" style="5" customWidth="1"/>
    <col min="13571" max="13571" width="3" style="5" customWidth="1"/>
    <col min="13572" max="13572" width="46" style="5" customWidth="1"/>
    <col min="13573" max="13573" width="42.5703125" style="5" customWidth="1"/>
    <col min="13574" max="13574" width="15.7109375" style="5" customWidth="1"/>
    <col min="13575" max="13583" width="11.42578125" style="5" customWidth="1"/>
    <col min="13584" max="13594" width="10" style="5" customWidth="1"/>
    <col min="13595" max="13824" width="14.42578125" style="5"/>
    <col min="13825" max="13825" width="17.140625" style="5" customWidth="1"/>
    <col min="13826" max="13826" width="16.140625" style="5" customWidth="1"/>
    <col min="13827" max="13827" width="3" style="5" customWidth="1"/>
    <col min="13828" max="13828" width="46" style="5" customWidth="1"/>
    <col min="13829" max="13829" width="42.5703125" style="5" customWidth="1"/>
    <col min="13830" max="13830" width="15.7109375" style="5" customWidth="1"/>
    <col min="13831" max="13839" width="11.42578125" style="5" customWidth="1"/>
    <col min="13840" max="13850" width="10" style="5" customWidth="1"/>
    <col min="13851" max="14080" width="14.42578125" style="5"/>
    <col min="14081" max="14081" width="17.140625" style="5" customWidth="1"/>
    <col min="14082" max="14082" width="16.140625" style="5" customWidth="1"/>
    <col min="14083" max="14083" width="3" style="5" customWidth="1"/>
    <col min="14084" max="14084" width="46" style="5" customWidth="1"/>
    <col min="14085" max="14085" width="42.5703125" style="5" customWidth="1"/>
    <col min="14086" max="14086" width="15.7109375" style="5" customWidth="1"/>
    <col min="14087" max="14095" width="11.42578125" style="5" customWidth="1"/>
    <col min="14096" max="14106" width="10" style="5" customWidth="1"/>
    <col min="14107" max="14336" width="14.42578125" style="5"/>
    <col min="14337" max="14337" width="17.140625" style="5" customWidth="1"/>
    <col min="14338" max="14338" width="16.140625" style="5" customWidth="1"/>
    <col min="14339" max="14339" width="3" style="5" customWidth="1"/>
    <col min="14340" max="14340" width="46" style="5" customWidth="1"/>
    <col min="14341" max="14341" width="42.5703125" style="5" customWidth="1"/>
    <col min="14342" max="14342" width="15.7109375" style="5" customWidth="1"/>
    <col min="14343" max="14351" width="11.42578125" style="5" customWidth="1"/>
    <col min="14352" max="14362" width="10" style="5" customWidth="1"/>
    <col min="14363" max="14592" width="14.42578125" style="5"/>
    <col min="14593" max="14593" width="17.140625" style="5" customWidth="1"/>
    <col min="14594" max="14594" width="16.140625" style="5" customWidth="1"/>
    <col min="14595" max="14595" width="3" style="5" customWidth="1"/>
    <col min="14596" max="14596" width="46" style="5" customWidth="1"/>
    <col min="14597" max="14597" width="42.5703125" style="5" customWidth="1"/>
    <col min="14598" max="14598" width="15.7109375" style="5" customWidth="1"/>
    <col min="14599" max="14607" width="11.42578125" style="5" customWidth="1"/>
    <col min="14608" max="14618" width="10" style="5" customWidth="1"/>
    <col min="14619" max="14848" width="14.42578125" style="5"/>
    <col min="14849" max="14849" width="17.140625" style="5" customWidth="1"/>
    <col min="14850" max="14850" width="16.140625" style="5" customWidth="1"/>
    <col min="14851" max="14851" width="3" style="5" customWidth="1"/>
    <col min="14852" max="14852" width="46" style="5" customWidth="1"/>
    <col min="14853" max="14853" width="42.5703125" style="5" customWidth="1"/>
    <col min="14854" max="14854" width="15.7109375" style="5" customWidth="1"/>
    <col min="14855" max="14863" width="11.42578125" style="5" customWidth="1"/>
    <col min="14864" max="14874" width="10" style="5" customWidth="1"/>
    <col min="14875" max="15104" width="14.42578125" style="5"/>
    <col min="15105" max="15105" width="17.140625" style="5" customWidth="1"/>
    <col min="15106" max="15106" width="16.140625" style="5" customWidth="1"/>
    <col min="15107" max="15107" width="3" style="5" customWidth="1"/>
    <col min="15108" max="15108" width="46" style="5" customWidth="1"/>
    <col min="15109" max="15109" width="42.5703125" style="5" customWidth="1"/>
    <col min="15110" max="15110" width="15.7109375" style="5" customWidth="1"/>
    <col min="15111" max="15119" width="11.42578125" style="5" customWidth="1"/>
    <col min="15120" max="15130" width="10" style="5" customWidth="1"/>
    <col min="15131" max="15360" width="14.42578125" style="5"/>
    <col min="15361" max="15361" width="17.140625" style="5" customWidth="1"/>
    <col min="15362" max="15362" width="16.140625" style="5" customWidth="1"/>
    <col min="15363" max="15363" width="3" style="5" customWidth="1"/>
    <col min="15364" max="15364" width="46" style="5" customWidth="1"/>
    <col min="15365" max="15365" width="42.5703125" style="5" customWidth="1"/>
    <col min="15366" max="15366" width="15.7109375" style="5" customWidth="1"/>
    <col min="15367" max="15375" width="11.42578125" style="5" customWidth="1"/>
    <col min="15376" max="15386" width="10" style="5" customWidth="1"/>
    <col min="15387" max="15616" width="14.42578125" style="5"/>
    <col min="15617" max="15617" width="17.140625" style="5" customWidth="1"/>
    <col min="15618" max="15618" width="16.140625" style="5" customWidth="1"/>
    <col min="15619" max="15619" width="3" style="5" customWidth="1"/>
    <col min="15620" max="15620" width="46" style="5" customWidth="1"/>
    <col min="15621" max="15621" width="42.5703125" style="5" customWidth="1"/>
    <col min="15622" max="15622" width="15.7109375" style="5" customWidth="1"/>
    <col min="15623" max="15631" width="11.42578125" style="5" customWidth="1"/>
    <col min="15632" max="15642" width="10" style="5" customWidth="1"/>
    <col min="15643" max="15872" width="14.42578125" style="5"/>
    <col min="15873" max="15873" width="17.140625" style="5" customWidth="1"/>
    <col min="15874" max="15874" width="16.140625" style="5" customWidth="1"/>
    <col min="15875" max="15875" width="3" style="5" customWidth="1"/>
    <col min="15876" max="15876" width="46" style="5" customWidth="1"/>
    <col min="15877" max="15877" width="42.5703125" style="5" customWidth="1"/>
    <col min="15878" max="15878" width="15.7109375" style="5" customWidth="1"/>
    <col min="15879" max="15887" width="11.42578125" style="5" customWidth="1"/>
    <col min="15888" max="15898" width="10" style="5" customWidth="1"/>
    <col min="15899" max="16128" width="14.42578125" style="5"/>
    <col min="16129" max="16129" width="17.140625" style="5" customWidth="1"/>
    <col min="16130" max="16130" width="16.140625" style="5" customWidth="1"/>
    <col min="16131" max="16131" width="3" style="5" customWidth="1"/>
    <col min="16132" max="16132" width="46" style="5" customWidth="1"/>
    <col min="16133" max="16133" width="42.5703125" style="5" customWidth="1"/>
    <col min="16134" max="16134" width="15.7109375" style="5" customWidth="1"/>
    <col min="16135" max="16143" width="11.42578125" style="5" customWidth="1"/>
    <col min="16144" max="16154" width="10" style="5" customWidth="1"/>
    <col min="16155" max="16384" width="14.42578125" style="5"/>
  </cols>
  <sheetData>
    <row r="1" spans="1:26" ht="12.75" customHeight="1">
      <c r="A1" s="139" t="s">
        <v>0</v>
      </c>
      <c r="B1" s="186"/>
      <c r="C1" s="186"/>
      <c r="D1" s="186"/>
      <c r="E1" s="25"/>
      <c r="F1" s="25"/>
      <c r="G1" s="26"/>
      <c r="H1" s="26"/>
      <c r="I1" s="27"/>
      <c r="J1" s="27"/>
      <c r="K1" s="27"/>
      <c r="L1" s="27"/>
      <c r="M1" s="27"/>
      <c r="N1" s="27"/>
      <c r="O1" s="27"/>
      <c r="P1" s="27"/>
      <c r="Q1" s="27"/>
      <c r="R1" s="27"/>
      <c r="S1" s="27"/>
      <c r="T1" s="27"/>
      <c r="U1" s="27"/>
      <c r="V1" s="27"/>
      <c r="W1" s="27"/>
      <c r="X1" s="27"/>
      <c r="Y1" s="27"/>
      <c r="Z1" s="27"/>
    </row>
    <row r="2" spans="1:26" ht="12.75" customHeight="1">
      <c r="A2" s="139" t="s">
        <v>1</v>
      </c>
      <c r="B2" s="186"/>
      <c r="C2" s="186"/>
      <c r="D2" s="186"/>
      <c r="E2" s="25"/>
      <c r="F2" s="25"/>
      <c r="G2" s="26"/>
      <c r="H2" s="26"/>
      <c r="I2" s="27"/>
      <c r="J2" s="27"/>
      <c r="K2" s="27"/>
      <c r="L2" s="27"/>
      <c r="M2" s="27"/>
      <c r="N2" s="27"/>
      <c r="O2" s="28">
        <v>2016</v>
      </c>
      <c r="P2" s="27"/>
      <c r="Q2" s="27"/>
      <c r="R2" s="27"/>
      <c r="S2" s="27"/>
      <c r="T2" s="27"/>
      <c r="U2" s="27"/>
      <c r="V2" s="27"/>
      <c r="W2" s="27"/>
      <c r="X2" s="27"/>
      <c r="Y2" s="27"/>
      <c r="Z2" s="27"/>
    </row>
    <row r="3" spans="1:26" ht="12.75" customHeight="1">
      <c r="A3" s="25"/>
      <c r="B3" s="25"/>
      <c r="C3" s="25"/>
      <c r="D3" s="25"/>
      <c r="E3" s="25"/>
      <c r="F3" s="25"/>
      <c r="G3" s="26"/>
      <c r="H3" s="26"/>
      <c r="I3" s="27"/>
      <c r="J3" s="27"/>
      <c r="K3" s="27"/>
      <c r="L3" s="27"/>
      <c r="M3" s="27"/>
      <c r="N3" s="27"/>
      <c r="O3" s="27"/>
      <c r="P3" s="27"/>
      <c r="Q3" s="27"/>
      <c r="R3" s="27"/>
      <c r="S3" s="27"/>
      <c r="T3" s="27"/>
      <c r="U3" s="27"/>
      <c r="V3" s="27"/>
      <c r="W3" s="27"/>
      <c r="X3" s="27"/>
      <c r="Y3" s="27"/>
      <c r="Z3" s="27"/>
    </row>
    <row r="4" spans="1:26" ht="13.5" customHeight="1" thickBot="1">
      <c r="A4" s="29"/>
      <c r="B4" s="25"/>
      <c r="C4" s="25"/>
      <c r="D4" s="25"/>
      <c r="E4" s="25"/>
      <c r="F4" s="25"/>
      <c r="G4" s="26"/>
      <c r="H4" s="26"/>
      <c r="I4" s="27"/>
      <c r="J4" s="27"/>
      <c r="K4" s="27"/>
      <c r="L4" s="27"/>
      <c r="M4" s="27"/>
      <c r="N4" s="27"/>
      <c r="O4" s="27"/>
      <c r="P4" s="27"/>
      <c r="Q4" s="27"/>
      <c r="R4" s="27"/>
      <c r="S4" s="27"/>
      <c r="T4" s="27"/>
      <c r="U4" s="27"/>
      <c r="V4" s="27"/>
      <c r="W4" s="27"/>
      <c r="X4" s="27"/>
      <c r="Y4" s="27"/>
      <c r="Z4" s="27"/>
    </row>
    <row r="5" spans="1:26" ht="13.5" customHeight="1" thickBot="1">
      <c r="A5" s="140" t="s">
        <v>2</v>
      </c>
      <c r="B5" s="186"/>
      <c r="C5" s="29"/>
      <c r="D5" s="30" t="s">
        <v>3</v>
      </c>
      <c r="E5" s="25"/>
      <c r="F5" s="25"/>
      <c r="G5" s="26"/>
      <c r="H5" s="26"/>
      <c r="I5" s="27"/>
      <c r="J5" s="27"/>
      <c r="K5" s="27"/>
      <c r="L5" s="27"/>
      <c r="M5" s="27"/>
      <c r="N5" s="27"/>
      <c r="O5" s="27"/>
      <c r="P5" s="27"/>
      <c r="Q5" s="27"/>
      <c r="R5" s="27"/>
      <c r="S5" s="27"/>
      <c r="T5" s="27"/>
      <c r="U5" s="27"/>
      <c r="V5" s="27"/>
      <c r="W5" s="27"/>
      <c r="X5" s="27"/>
      <c r="Y5" s="27"/>
      <c r="Z5" s="27"/>
    </row>
    <row r="6" spans="1:26" ht="13.5" customHeight="1" thickBot="1">
      <c r="A6" s="31"/>
      <c r="B6" s="31"/>
      <c r="C6" s="29"/>
      <c r="D6" s="32"/>
      <c r="E6" s="25"/>
      <c r="F6" s="25"/>
      <c r="G6" s="26"/>
      <c r="H6" s="26"/>
      <c r="I6" s="27"/>
      <c r="J6" s="27"/>
      <c r="K6" s="27"/>
      <c r="L6" s="27"/>
      <c r="M6" s="27"/>
      <c r="N6" s="27"/>
      <c r="O6" s="27"/>
      <c r="P6" s="27"/>
      <c r="Q6" s="27"/>
      <c r="R6" s="27"/>
      <c r="S6" s="27"/>
      <c r="T6" s="27"/>
      <c r="U6" s="27"/>
      <c r="V6" s="27"/>
      <c r="W6" s="27"/>
      <c r="X6" s="27"/>
      <c r="Y6" s="27"/>
      <c r="Z6" s="27"/>
    </row>
    <row r="7" spans="1:26" ht="13.5" customHeight="1" thickBot="1">
      <c r="A7" s="140" t="s">
        <v>4</v>
      </c>
      <c r="B7" s="186"/>
      <c r="C7" s="29"/>
      <c r="D7" s="30">
        <v>2024</v>
      </c>
      <c r="E7" s="25"/>
      <c r="F7" s="25"/>
      <c r="G7" s="26"/>
      <c r="H7" s="26"/>
      <c r="I7" s="27"/>
      <c r="J7" s="27"/>
      <c r="K7" s="27"/>
      <c r="L7" s="27"/>
      <c r="M7" s="27"/>
      <c r="N7" s="27"/>
      <c r="O7" s="27"/>
      <c r="P7" s="27"/>
      <c r="Q7" s="27"/>
      <c r="R7" s="27"/>
      <c r="S7" s="27"/>
      <c r="T7" s="27"/>
      <c r="U7" s="27"/>
      <c r="V7" s="27"/>
      <c r="W7" s="27"/>
      <c r="X7" s="27"/>
      <c r="Y7" s="27"/>
      <c r="Z7" s="27"/>
    </row>
    <row r="8" spans="1:26" ht="12.75" customHeight="1">
      <c r="A8" s="33"/>
      <c r="B8" s="25"/>
      <c r="C8" s="25"/>
      <c r="D8" s="25"/>
      <c r="E8" s="25"/>
      <c r="F8" s="25"/>
      <c r="G8" s="26"/>
      <c r="H8" s="26"/>
      <c r="I8" s="27"/>
      <c r="J8" s="27"/>
      <c r="K8" s="27"/>
      <c r="L8" s="27"/>
      <c r="M8" s="27"/>
      <c r="N8" s="27"/>
      <c r="O8" s="27"/>
      <c r="P8" s="27"/>
      <c r="Q8" s="27"/>
      <c r="R8" s="27"/>
      <c r="S8" s="27"/>
      <c r="T8" s="27"/>
      <c r="U8" s="27"/>
      <c r="V8" s="27"/>
      <c r="W8" s="27"/>
      <c r="X8" s="27"/>
      <c r="Y8" s="27"/>
      <c r="Z8" s="27"/>
    </row>
    <row r="9" spans="1:26" ht="12.75" customHeight="1">
      <c r="A9" s="140" t="s">
        <v>5</v>
      </c>
      <c r="B9" s="186"/>
      <c r="C9" s="29"/>
      <c r="D9" s="26"/>
      <c r="E9" s="25"/>
      <c r="F9" s="25"/>
      <c r="G9" s="26"/>
      <c r="H9" s="27"/>
      <c r="I9" s="27"/>
      <c r="J9" s="27"/>
      <c r="K9" s="27"/>
      <c r="L9" s="27"/>
      <c r="M9" s="27"/>
      <c r="N9" s="27"/>
      <c r="O9" s="27"/>
      <c r="P9" s="27"/>
      <c r="Q9" s="27"/>
      <c r="R9" s="27"/>
      <c r="S9" s="27"/>
      <c r="T9" s="27"/>
      <c r="U9" s="27"/>
      <c r="V9" s="27"/>
      <c r="W9" s="27"/>
      <c r="X9" s="27"/>
      <c r="Y9" s="27"/>
      <c r="Z9" s="27"/>
    </row>
    <row r="10" spans="1:26" ht="13.5" customHeight="1" thickBot="1">
      <c r="A10" s="29"/>
      <c r="B10" s="26"/>
      <c r="C10" s="29"/>
      <c r="D10" s="34"/>
      <c r="E10" s="26"/>
      <c r="F10" s="27"/>
      <c r="G10" s="27"/>
      <c r="H10" s="27"/>
      <c r="I10" s="27"/>
      <c r="J10" s="27"/>
      <c r="K10" s="27"/>
      <c r="L10" s="27"/>
      <c r="M10" s="27"/>
      <c r="N10" s="27"/>
      <c r="O10" s="27"/>
      <c r="P10" s="27"/>
      <c r="Q10" s="27"/>
      <c r="R10" s="27"/>
      <c r="S10" s="27"/>
      <c r="T10" s="27"/>
      <c r="U10" s="27"/>
      <c r="V10" s="27"/>
      <c r="W10" s="27"/>
      <c r="X10" s="27"/>
      <c r="Y10" s="27"/>
      <c r="Z10" s="27"/>
    </row>
    <row r="11" spans="1:26" ht="75" customHeight="1" thickBot="1">
      <c r="A11" s="138" t="s">
        <v>6</v>
      </c>
      <c r="B11" s="187"/>
      <c r="C11" s="29"/>
      <c r="D11" s="35" t="s">
        <v>7</v>
      </c>
      <c r="E11" s="26"/>
      <c r="F11" s="27"/>
      <c r="G11" s="27"/>
      <c r="H11" s="27"/>
      <c r="I11" s="27"/>
      <c r="J11" s="27"/>
      <c r="K11" s="27"/>
      <c r="L11" s="27"/>
      <c r="M11" s="27"/>
      <c r="N11" s="27"/>
      <c r="O11" s="27"/>
      <c r="P11" s="27"/>
      <c r="Q11" s="27"/>
      <c r="R11" s="27"/>
      <c r="S11" s="27"/>
      <c r="T11" s="27"/>
      <c r="U11" s="27"/>
      <c r="V11" s="27"/>
      <c r="W11" s="27"/>
      <c r="X11" s="27"/>
      <c r="Y11" s="27"/>
      <c r="Z11" s="27"/>
    </row>
    <row r="12" spans="1:26" ht="15.75" customHeight="1" thickBot="1">
      <c r="A12" s="36"/>
      <c r="B12" s="29"/>
      <c r="C12" s="29"/>
      <c r="D12" s="36"/>
      <c r="E12" s="36"/>
      <c r="F12" s="36"/>
      <c r="G12" s="29"/>
      <c r="H12" s="29"/>
      <c r="I12" s="29"/>
      <c r="J12" s="29"/>
      <c r="K12" s="29"/>
      <c r="L12" s="29"/>
      <c r="M12" s="29"/>
      <c r="N12" s="29"/>
      <c r="O12" s="29"/>
      <c r="P12" s="29"/>
      <c r="Q12" s="29"/>
      <c r="R12" s="29"/>
      <c r="S12" s="29"/>
      <c r="T12" s="29"/>
      <c r="U12" s="29"/>
      <c r="V12" s="29"/>
      <c r="W12" s="29"/>
      <c r="X12" s="29"/>
      <c r="Y12" s="29"/>
      <c r="Z12" s="29"/>
    </row>
    <row r="13" spans="1:26" ht="60" customHeight="1" thickBot="1">
      <c r="A13" s="138" t="s">
        <v>8</v>
      </c>
      <c r="B13" s="187"/>
      <c r="C13" s="29"/>
      <c r="D13" s="35" t="s">
        <v>9</v>
      </c>
      <c r="E13" s="36"/>
      <c r="F13" s="36"/>
      <c r="G13" s="27"/>
      <c r="H13" s="27"/>
      <c r="I13" s="27"/>
      <c r="J13" s="27"/>
      <c r="K13" s="27"/>
      <c r="L13" s="27"/>
      <c r="M13" s="27"/>
      <c r="N13" s="27"/>
      <c r="O13" s="27"/>
      <c r="P13" s="27"/>
      <c r="Q13" s="27"/>
      <c r="R13" s="27"/>
      <c r="S13" s="27"/>
      <c r="T13" s="27"/>
      <c r="U13" s="27"/>
      <c r="V13" s="27"/>
      <c r="W13" s="27"/>
      <c r="X13" s="27"/>
      <c r="Y13" s="27"/>
      <c r="Z13" s="27"/>
    </row>
    <row r="14" spans="1:26" ht="15.75" customHeight="1" thickBot="1">
      <c r="A14" s="36"/>
      <c r="B14" s="27"/>
      <c r="C14" s="29"/>
      <c r="D14" s="36"/>
      <c r="E14" s="36"/>
      <c r="F14" s="36"/>
      <c r="G14" s="27"/>
      <c r="H14" s="27"/>
      <c r="I14" s="27"/>
      <c r="J14" s="27"/>
      <c r="K14" s="27"/>
      <c r="L14" s="27"/>
      <c r="M14" s="27"/>
      <c r="N14" s="27"/>
      <c r="O14" s="27"/>
      <c r="P14" s="27"/>
      <c r="Q14" s="27"/>
      <c r="R14" s="27"/>
      <c r="S14" s="27"/>
      <c r="T14" s="27"/>
      <c r="U14" s="27"/>
      <c r="V14" s="27"/>
      <c r="W14" s="27"/>
      <c r="X14" s="27"/>
      <c r="Y14" s="27"/>
      <c r="Z14" s="27"/>
    </row>
    <row r="15" spans="1:26" ht="60.6" thickBot="1">
      <c r="A15" s="138" t="s">
        <v>10</v>
      </c>
      <c r="B15" s="187"/>
      <c r="C15" s="37">
        <v>1</v>
      </c>
      <c r="D15" s="38" t="s">
        <v>11</v>
      </c>
      <c r="E15" s="36"/>
      <c r="F15" s="36"/>
      <c r="G15" s="27"/>
      <c r="H15" s="27"/>
      <c r="I15" s="27"/>
      <c r="J15" s="27"/>
      <c r="K15" s="27"/>
      <c r="L15" s="27"/>
      <c r="M15" s="27"/>
      <c r="N15" s="27"/>
      <c r="O15" s="27"/>
      <c r="P15" s="27"/>
      <c r="Q15" s="27"/>
      <c r="R15" s="27"/>
      <c r="S15" s="27"/>
      <c r="T15" s="27"/>
      <c r="U15" s="27"/>
      <c r="V15" s="27"/>
      <c r="W15" s="27"/>
      <c r="X15" s="27"/>
      <c r="Y15" s="27"/>
      <c r="Z15" s="27"/>
    </row>
    <row r="16" spans="1:26" ht="99" customHeight="1" thickBot="1">
      <c r="A16" s="36"/>
      <c r="B16" s="36"/>
      <c r="C16" s="37">
        <v>2</v>
      </c>
      <c r="D16" s="120" t="s">
        <v>12</v>
      </c>
      <c r="E16" s="36"/>
      <c r="F16" s="36"/>
      <c r="G16" s="27"/>
      <c r="H16" s="27"/>
      <c r="I16" s="27"/>
      <c r="J16" s="27"/>
      <c r="K16" s="27"/>
      <c r="L16" s="27"/>
      <c r="M16" s="27"/>
      <c r="N16" s="27"/>
      <c r="O16" s="27"/>
      <c r="P16" s="27"/>
      <c r="Q16" s="27"/>
      <c r="R16" s="27"/>
      <c r="S16" s="27"/>
      <c r="T16" s="27"/>
      <c r="U16" s="27"/>
      <c r="V16" s="27"/>
      <c r="W16" s="27"/>
      <c r="X16" s="27"/>
      <c r="Y16" s="27"/>
      <c r="Z16" s="27"/>
    </row>
    <row r="17" spans="1:26" ht="81" customHeight="1" thickBot="1">
      <c r="A17" s="36"/>
      <c r="B17" s="36"/>
      <c r="C17" s="37">
        <v>3</v>
      </c>
      <c r="D17" s="38" t="s">
        <v>13</v>
      </c>
      <c r="E17" s="36"/>
      <c r="F17" s="36"/>
      <c r="G17" s="27"/>
      <c r="H17" s="27"/>
      <c r="I17" s="27"/>
      <c r="J17" s="27"/>
      <c r="K17" s="27"/>
      <c r="L17" s="27"/>
      <c r="M17" s="27"/>
      <c r="N17" s="27"/>
      <c r="O17" s="27"/>
      <c r="P17" s="27"/>
      <c r="Q17" s="27"/>
      <c r="R17" s="27"/>
      <c r="S17" s="27"/>
      <c r="T17" s="27"/>
      <c r="U17" s="27"/>
      <c r="V17" s="27"/>
      <c r="W17" s="27"/>
      <c r="X17" s="27"/>
      <c r="Y17" s="27"/>
      <c r="Z17" s="27"/>
    </row>
    <row r="18" spans="1:26" ht="95.45" customHeight="1" thickBot="1">
      <c r="A18" s="36"/>
      <c r="B18" s="36"/>
      <c r="C18" s="37">
        <v>4</v>
      </c>
      <c r="D18" s="38" t="s">
        <v>14</v>
      </c>
      <c r="E18" s="36"/>
      <c r="F18" s="36"/>
      <c r="G18" s="27"/>
      <c r="H18" s="27"/>
      <c r="I18" s="27"/>
      <c r="J18" s="27"/>
      <c r="K18" s="27"/>
      <c r="L18" s="27"/>
      <c r="M18" s="27"/>
      <c r="N18" s="27"/>
      <c r="O18" s="27"/>
      <c r="P18" s="27"/>
      <c r="Q18" s="27"/>
      <c r="R18" s="27"/>
      <c r="S18" s="27"/>
      <c r="T18" s="27"/>
      <c r="U18" s="27"/>
      <c r="V18" s="27"/>
      <c r="W18" s="27"/>
      <c r="X18" s="27"/>
      <c r="Y18" s="27"/>
      <c r="Z18" s="27"/>
    </row>
    <row r="19" spans="1:26" ht="122.25" customHeight="1" thickBot="1">
      <c r="A19" s="36"/>
      <c r="B19" s="36"/>
      <c r="C19" s="37">
        <v>5</v>
      </c>
      <c r="D19" s="38" t="s">
        <v>15</v>
      </c>
      <c r="E19" s="36"/>
      <c r="F19" s="36"/>
      <c r="G19" s="27"/>
      <c r="H19" s="27"/>
      <c r="I19" s="27"/>
      <c r="J19" s="27"/>
      <c r="K19" s="27"/>
      <c r="L19" s="27"/>
      <c r="M19" s="27"/>
      <c r="N19" s="27"/>
      <c r="O19" s="27"/>
      <c r="P19" s="27"/>
      <c r="Q19" s="27"/>
      <c r="R19" s="27"/>
      <c r="S19" s="27"/>
      <c r="T19" s="27"/>
      <c r="U19" s="27"/>
      <c r="V19" s="27"/>
      <c r="W19" s="27"/>
      <c r="X19" s="27"/>
      <c r="Y19" s="27"/>
      <c r="Z19" s="27"/>
    </row>
    <row r="20" spans="1:26" ht="96.75" customHeight="1" thickBot="1">
      <c r="A20" s="36"/>
      <c r="B20" s="36"/>
      <c r="C20" s="37">
        <v>6</v>
      </c>
      <c r="D20" s="38" t="s">
        <v>16</v>
      </c>
      <c r="E20" s="36"/>
      <c r="F20" s="36"/>
      <c r="G20" s="27"/>
      <c r="H20" s="27"/>
      <c r="I20" s="27"/>
      <c r="J20" s="27"/>
      <c r="K20" s="27"/>
      <c r="L20" s="27"/>
      <c r="M20" s="27"/>
      <c r="N20" s="27"/>
      <c r="O20" s="27"/>
      <c r="P20" s="27"/>
      <c r="Q20" s="27"/>
      <c r="R20" s="27"/>
      <c r="S20" s="27"/>
      <c r="T20" s="27"/>
      <c r="U20" s="27"/>
      <c r="V20" s="27"/>
      <c r="W20" s="27"/>
      <c r="X20" s="27"/>
      <c r="Y20" s="27"/>
      <c r="Z20" s="27"/>
    </row>
    <row r="21" spans="1:26" ht="102" customHeight="1" thickBot="1">
      <c r="A21" s="36"/>
      <c r="B21" s="36"/>
      <c r="C21" s="37">
        <v>7</v>
      </c>
      <c r="D21" s="38" t="s">
        <v>17</v>
      </c>
      <c r="E21" s="36"/>
      <c r="F21" s="36"/>
      <c r="G21" s="27"/>
      <c r="H21" s="27"/>
      <c r="I21" s="27"/>
      <c r="J21" s="27"/>
      <c r="K21" s="27"/>
      <c r="L21" s="27"/>
      <c r="M21" s="27"/>
      <c r="N21" s="27"/>
      <c r="O21" s="27"/>
      <c r="P21" s="27"/>
      <c r="Q21" s="27"/>
      <c r="R21" s="27"/>
      <c r="S21" s="27"/>
      <c r="T21" s="27"/>
      <c r="U21" s="27"/>
      <c r="V21" s="27"/>
      <c r="W21" s="27"/>
      <c r="X21" s="27"/>
      <c r="Y21" s="27"/>
      <c r="Z21" s="27"/>
    </row>
    <row r="22" spans="1:26" ht="93" customHeight="1" thickBot="1">
      <c r="A22" s="36"/>
      <c r="B22" s="36"/>
      <c r="C22" s="37">
        <v>8</v>
      </c>
      <c r="D22" s="38" t="s">
        <v>18</v>
      </c>
      <c r="E22" s="36"/>
      <c r="F22" s="36"/>
      <c r="G22" s="27"/>
      <c r="H22" s="27"/>
      <c r="I22" s="27"/>
      <c r="J22" s="27"/>
      <c r="K22" s="27"/>
      <c r="L22" s="27"/>
      <c r="M22" s="27"/>
      <c r="N22" s="27"/>
      <c r="O22" s="27"/>
      <c r="P22" s="27"/>
      <c r="Q22" s="27"/>
      <c r="R22" s="27"/>
      <c r="S22" s="27"/>
      <c r="T22" s="27"/>
      <c r="U22" s="27"/>
      <c r="V22" s="27"/>
      <c r="W22" s="27"/>
      <c r="X22" s="27"/>
      <c r="Y22" s="27"/>
      <c r="Z22" s="27"/>
    </row>
    <row r="23" spans="1:26" ht="71.25" customHeight="1" thickBot="1">
      <c r="A23" s="36"/>
      <c r="B23" s="36"/>
      <c r="C23" s="37">
        <v>9</v>
      </c>
      <c r="D23" s="38" t="s">
        <v>19</v>
      </c>
      <c r="E23" s="36"/>
      <c r="F23" s="36"/>
      <c r="G23" s="27"/>
      <c r="H23" s="27"/>
      <c r="I23" s="27"/>
      <c r="J23" s="27"/>
      <c r="K23" s="27"/>
      <c r="L23" s="27"/>
      <c r="M23" s="27"/>
      <c r="N23" s="27"/>
      <c r="O23" s="27"/>
      <c r="P23" s="27"/>
      <c r="Q23" s="27"/>
      <c r="R23" s="27"/>
      <c r="S23" s="27"/>
      <c r="T23" s="27"/>
      <c r="U23" s="27"/>
      <c r="V23" s="27"/>
      <c r="W23" s="27"/>
      <c r="X23" s="27"/>
      <c r="Y23" s="27"/>
      <c r="Z23" s="27"/>
    </row>
    <row r="24" spans="1:26" ht="34.15" customHeight="1" thickBot="1">
      <c r="A24" s="36"/>
      <c r="B24" s="36"/>
      <c r="C24" s="37">
        <v>10</v>
      </c>
      <c r="D24" s="38" t="s">
        <v>20</v>
      </c>
      <c r="E24" s="36"/>
      <c r="F24" s="36"/>
      <c r="G24" s="27"/>
      <c r="H24" s="27"/>
      <c r="I24" s="27"/>
      <c r="J24" s="27"/>
      <c r="K24" s="27"/>
      <c r="L24" s="27"/>
      <c r="M24" s="27"/>
      <c r="N24" s="27"/>
      <c r="O24" s="27"/>
      <c r="P24" s="27"/>
      <c r="Q24" s="27"/>
      <c r="R24" s="27"/>
      <c r="S24" s="27"/>
      <c r="T24" s="27"/>
      <c r="U24" s="27"/>
      <c r="V24" s="27"/>
      <c r="W24" s="27"/>
      <c r="X24" s="27"/>
      <c r="Y24" s="27"/>
      <c r="Z24" s="27"/>
    </row>
    <row r="25" spans="1:26" ht="51" customHeight="1" thickBot="1">
      <c r="A25" s="36"/>
      <c r="B25" s="36"/>
      <c r="C25" s="37">
        <v>11</v>
      </c>
      <c r="D25" s="38" t="s">
        <v>21</v>
      </c>
      <c r="E25" s="36"/>
      <c r="F25" s="36"/>
      <c r="G25" s="27"/>
      <c r="H25" s="27"/>
      <c r="I25" s="27"/>
      <c r="J25" s="27"/>
      <c r="K25" s="27"/>
      <c r="L25" s="27"/>
      <c r="M25" s="27"/>
      <c r="N25" s="27"/>
      <c r="O25" s="27"/>
      <c r="P25" s="27"/>
      <c r="Q25" s="27"/>
      <c r="R25" s="27"/>
      <c r="S25" s="27"/>
      <c r="T25" s="27"/>
      <c r="U25" s="27"/>
      <c r="V25" s="27"/>
      <c r="W25" s="27"/>
      <c r="X25" s="27"/>
      <c r="Y25" s="27"/>
      <c r="Z25" s="27"/>
    </row>
    <row r="26" spans="1:26" ht="79.900000000000006" customHeight="1" thickBot="1">
      <c r="A26" s="36"/>
      <c r="B26" s="36"/>
      <c r="C26" s="37">
        <v>12</v>
      </c>
      <c r="D26" s="38" t="s">
        <v>22</v>
      </c>
      <c r="E26" s="36"/>
      <c r="F26" s="36"/>
      <c r="G26" s="27"/>
      <c r="H26" s="27"/>
      <c r="I26" s="27"/>
      <c r="J26" s="27"/>
      <c r="K26" s="27"/>
      <c r="L26" s="27"/>
      <c r="M26" s="27"/>
      <c r="N26" s="27"/>
      <c r="O26" s="27"/>
      <c r="P26" s="27"/>
      <c r="Q26" s="27"/>
      <c r="R26" s="27"/>
      <c r="S26" s="27"/>
      <c r="T26" s="27"/>
      <c r="U26" s="27"/>
      <c r="V26" s="27"/>
      <c r="W26" s="27"/>
      <c r="X26" s="27"/>
      <c r="Y26" s="27"/>
      <c r="Z26" s="27"/>
    </row>
    <row r="27" spans="1:26" ht="15.75" hidden="1" customHeight="1" thickBot="1">
      <c r="A27" s="36"/>
      <c r="B27" s="36"/>
      <c r="C27" s="37">
        <v>13</v>
      </c>
      <c r="D27" s="39"/>
      <c r="E27" s="36"/>
      <c r="F27" s="36"/>
      <c r="G27" s="27"/>
      <c r="H27" s="27"/>
      <c r="I27" s="27"/>
      <c r="J27" s="27"/>
      <c r="K27" s="27"/>
      <c r="L27" s="27"/>
      <c r="M27" s="27"/>
      <c r="N27" s="27"/>
      <c r="O27" s="27"/>
      <c r="P27" s="27"/>
      <c r="Q27" s="27"/>
      <c r="R27" s="27"/>
      <c r="S27" s="27"/>
      <c r="T27" s="27"/>
      <c r="U27" s="27"/>
      <c r="V27" s="27"/>
      <c r="W27" s="27"/>
      <c r="X27" s="27"/>
      <c r="Y27" s="27"/>
      <c r="Z27" s="27"/>
    </row>
    <row r="28" spans="1:26" ht="15.75" hidden="1" customHeight="1" thickBot="1">
      <c r="A28" s="36"/>
      <c r="B28" s="36"/>
      <c r="C28" s="37">
        <v>14</v>
      </c>
      <c r="D28" s="39"/>
      <c r="E28" s="36"/>
      <c r="F28" s="36"/>
      <c r="G28" s="27"/>
      <c r="H28" s="27"/>
      <c r="I28" s="27"/>
      <c r="J28" s="27"/>
      <c r="K28" s="27"/>
      <c r="L28" s="27"/>
      <c r="M28" s="27"/>
      <c r="N28" s="27"/>
      <c r="O28" s="27"/>
      <c r="P28" s="27"/>
      <c r="Q28" s="27"/>
      <c r="R28" s="27"/>
      <c r="S28" s="27"/>
      <c r="T28" s="27"/>
      <c r="U28" s="27"/>
      <c r="V28" s="27"/>
      <c r="W28" s="27"/>
      <c r="X28" s="27"/>
      <c r="Y28" s="27"/>
      <c r="Z28" s="27"/>
    </row>
    <row r="29" spans="1:26" ht="15.75" hidden="1" customHeight="1" thickBot="1">
      <c r="A29" s="36"/>
      <c r="B29" s="36"/>
      <c r="C29" s="37">
        <v>15</v>
      </c>
      <c r="D29" s="39"/>
      <c r="E29" s="36"/>
      <c r="F29" s="36"/>
      <c r="G29" s="27"/>
      <c r="H29" s="27"/>
      <c r="I29" s="27"/>
      <c r="J29" s="27"/>
      <c r="K29" s="27"/>
      <c r="L29" s="27"/>
      <c r="M29" s="27"/>
      <c r="N29" s="27"/>
      <c r="O29" s="27"/>
      <c r="P29" s="27"/>
      <c r="Q29" s="27"/>
      <c r="R29" s="27"/>
      <c r="S29" s="27"/>
      <c r="T29" s="27"/>
      <c r="U29" s="27"/>
      <c r="V29" s="27"/>
      <c r="W29" s="27"/>
      <c r="X29" s="27"/>
      <c r="Y29" s="27"/>
      <c r="Z29" s="27"/>
    </row>
    <row r="30" spans="1:26" ht="15.75" hidden="1" customHeight="1" thickBot="1">
      <c r="A30" s="36"/>
      <c r="B30" s="36"/>
      <c r="C30" s="37">
        <v>16</v>
      </c>
      <c r="D30" s="39"/>
      <c r="E30" s="36"/>
      <c r="F30" s="36"/>
      <c r="G30" s="27"/>
      <c r="H30" s="27"/>
      <c r="I30" s="27"/>
      <c r="J30" s="27"/>
      <c r="K30" s="27"/>
      <c r="L30" s="27"/>
      <c r="M30" s="27"/>
      <c r="N30" s="27"/>
      <c r="O30" s="27"/>
      <c r="P30" s="27"/>
      <c r="Q30" s="27"/>
      <c r="R30" s="27"/>
      <c r="S30" s="27"/>
      <c r="T30" s="27"/>
      <c r="U30" s="27"/>
      <c r="V30" s="27"/>
      <c r="W30" s="27"/>
      <c r="X30" s="27"/>
      <c r="Y30" s="27"/>
      <c r="Z30" s="27"/>
    </row>
    <row r="31" spans="1:26" ht="15.75" hidden="1" customHeight="1" thickBot="1">
      <c r="A31" s="36"/>
      <c r="B31" s="36"/>
      <c r="C31" s="37">
        <v>17</v>
      </c>
      <c r="D31" s="39"/>
      <c r="E31" s="36"/>
      <c r="F31" s="36"/>
      <c r="G31" s="27"/>
      <c r="H31" s="27"/>
      <c r="I31" s="27"/>
      <c r="J31" s="27"/>
      <c r="K31" s="27"/>
      <c r="L31" s="27"/>
      <c r="M31" s="27"/>
      <c r="N31" s="27"/>
      <c r="O31" s="27"/>
      <c r="P31" s="27"/>
      <c r="Q31" s="27"/>
      <c r="R31" s="27"/>
      <c r="S31" s="27"/>
      <c r="T31" s="27"/>
      <c r="U31" s="27"/>
      <c r="V31" s="27"/>
      <c r="W31" s="27"/>
      <c r="X31" s="27"/>
      <c r="Y31" s="27"/>
      <c r="Z31" s="27"/>
    </row>
    <row r="32" spans="1:26" ht="15.75" hidden="1" customHeight="1" thickBot="1">
      <c r="A32" s="36"/>
      <c r="B32" s="36"/>
      <c r="C32" s="37">
        <v>18</v>
      </c>
      <c r="D32" s="39"/>
      <c r="E32" s="36"/>
      <c r="F32" s="36"/>
      <c r="G32" s="27"/>
      <c r="H32" s="27"/>
      <c r="I32" s="27"/>
      <c r="J32" s="27"/>
      <c r="K32" s="27"/>
      <c r="L32" s="27"/>
      <c r="M32" s="27"/>
      <c r="N32" s="27"/>
      <c r="O32" s="27"/>
      <c r="P32" s="27"/>
      <c r="Q32" s="27"/>
      <c r="R32" s="27"/>
      <c r="S32" s="27"/>
      <c r="T32" s="27"/>
      <c r="U32" s="27"/>
      <c r="V32" s="27"/>
      <c r="W32" s="27"/>
      <c r="X32" s="27"/>
      <c r="Y32" s="27"/>
      <c r="Z32" s="27"/>
    </row>
    <row r="33" spans="1:26" ht="15.75" hidden="1" customHeight="1" thickBot="1">
      <c r="A33" s="36"/>
      <c r="B33" s="36"/>
      <c r="C33" s="37">
        <v>19</v>
      </c>
      <c r="D33" s="39"/>
      <c r="E33" s="36"/>
      <c r="F33" s="36"/>
      <c r="G33" s="27"/>
      <c r="H33" s="27"/>
      <c r="I33" s="27"/>
      <c r="J33" s="27"/>
      <c r="K33" s="27"/>
      <c r="L33" s="27"/>
      <c r="M33" s="27"/>
      <c r="N33" s="27"/>
      <c r="O33" s="27"/>
      <c r="P33" s="27"/>
      <c r="Q33" s="27"/>
      <c r="R33" s="27"/>
      <c r="S33" s="27"/>
      <c r="T33" s="27"/>
      <c r="U33" s="27"/>
      <c r="V33" s="27"/>
      <c r="W33" s="27"/>
      <c r="X33" s="27"/>
      <c r="Y33" s="27"/>
      <c r="Z33" s="27"/>
    </row>
    <row r="34" spans="1:26" ht="15.75" hidden="1" customHeight="1" thickBot="1">
      <c r="A34" s="36"/>
      <c r="B34" s="36"/>
      <c r="C34" s="37">
        <v>20</v>
      </c>
      <c r="D34" s="39"/>
      <c r="E34" s="36"/>
      <c r="F34" s="36"/>
      <c r="G34" s="27"/>
      <c r="H34" s="27"/>
      <c r="I34" s="27"/>
      <c r="J34" s="27"/>
      <c r="K34" s="27"/>
      <c r="L34" s="27"/>
      <c r="M34" s="27"/>
      <c r="N34" s="27"/>
      <c r="O34" s="27"/>
      <c r="P34" s="27"/>
      <c r="Q34" s="27"/>
      <c r="R34" s="27"/>
      <c r="S34" s="27"/>
      <c r="T34" s="27"/>
      <c r="U34" s="27"/>
      <c r="V34" s="27"/>
      <c r="W34" s="27"/>
      <c r="X34" s="27"/>
      <c r="Y34" s="27"/>
      <c r="Z34" s="27"/>
    </row>
    <row r="35" spans="1:26" ht="15.75" hidden="1" customHeight="1" thickBot="1">
      <c r="A35" s="36"/>
      <c r="B35" s="36"/>
      <c r="C35" s="37">
        <v>21</v>
      </c>
      <c r="D35" s="39"/>
      <c r="E35" s="36"/>
      <c r="F35" s="36"/>
      <c r="G35" s="27"/>
      <c r="H35" s="27"/>
      <c r="I35" s="27"/>
      <c r="J35" s="27"/>
      <c r="K35" s="27"/>
      <c r="L35" s="27"/>
      <c r="M35" s="27"/>
      <c r="N35" s="27"/>
      <c r="O35" s="27"/>
      <c r="P35" s="27"/>
      <c r="Q35" s="27"/>
      <c r="R35" s="27"/>
      <c r="S35" s="27"/>
      <c r="T35" s="27"/>
      <c r="U35" s="27"/>
      <c r="V35" s="27"/>
      <c r="W35" s="27"/>
      <c r="X35" s="27"/>
      <c r="Y35" s="27"/>
      <c r="Z35" s="27"/>
    </row>
    <row r="36" spans="1:26" ht="15.75" hidden="1" customHeight="1" thickBot="1">
      <c r="A36" s="36"/>
      <c r="B36" s="36"/>
      <c r="C36" s="37">
        <v>22</v>
      </c>
      <c r="D36" s="39"/>
      <c r="E36" s="36"/>
      <c r="F36" s="36"/>
      <c r="G36" s="27"/>
      <c r="H36" s="27"/>
      <c r="I36" s="27"/>
      <c r="J36" s="27"/>
      <c r="K36" s="27"/>
      <c r="L36" s="27"/>
      <c r="M36" s="27"/>
      <c r="N36" s="27"/>
      <c r="O36" s="27"/>
      <c r="P36" s="27"/>
      <c r="Q36" s="27"/>
      <c r="R36" s="27"/>
      <c r="S36" s="27"/>
      <c r="T36" s="27"/>
      <c r="U36" s="27"/>
      <c r="V36" s="27"/>
      <c r="W36" s="27"/>
      <c r="X36" s="27"/>
      <c r="Y36" s="27"/>
      <c r="Z36" s="27"/>
    </row>
    <row r="37" spans="1:26" ht="12.75" customHeight="1">
      <c r="A37" s="40"/>
      <c r="B37" s="40"/>
      <c r="C37" s="40"/>
      <c r="D37" s="40"/>
      <c r="E37" s="40"/>
      <c r="F37" s="40"/>
      <c r="G37" s="40"/>
      <c r="H37" s="26"/>
      <c r="I37" s="27"/>
      <c r="J37" s="27"/>
      <c r="K37" s="27"/>
      <c r="L37" s="27"/>
      <c r="M37" s="27"/>
      <c r="N37" s="27"/>
      <c r="O37" s="27"/>
      <c r="P37" s="27"/>
      <c r="Q37" s="27"/>
      <c r="R37" s="27"/>
      <c r="S37" s="27"/>
      <c r="T37" s="27"/>
      <c r="U37" s="27"/>
      <c r="V37" s="27"/>
      <c r="W37" s="27"/>
      <c r="X37" s="27"/>
      <c r="Y37" s="27"/>
      <c r="Z37" s="27"/>
    </row>
    <row r="38" spans="1:26" ht="12.75" customHeight="1">
      <c r="A38" s="140" t="s">
        <v>23</v>
      </c>
      <c r="B38" s="186"/>
      <c r="C38" s="40"/>
      <c r="D38" s="40"/>
      <c r="E38" s="40"/>
      <c r="F38" s="40"/>
      <c r="G38" s="40"/>
      <c r="H38" s="40"/>
      <c r="I38" s="40"/>
      <c r="J38" s="40"/>
      <c r="K38" s="40"/>
      <c r="L38" s="40"/>
      <c r="M38" s="27"/>
      <c r="N38" s="27"/>
      <c r="O38" s="27"/>
      <c r="P38" s="27"/>
      <c r="Q38" s="27"/>
      <c r="R38" s="27"/>
      <c r="S38" s="27"/>
      <c r="T38" s="27"/>
      <c r="U38" s="27"/>
      <c r="V38" s="27"/>
      <c r="W38" s="27"/>
      <c r="X38" s="27"/>
      <c r="Y38" s="27"/>
      <c r="Z38" s="27"/>
    </row>
    <row r="39" spans="1:26" ht="13.5" customHeight="1" thickBot="1">
      <c r="A39" s="31"/>
      <c r="B39" s="31"/>
      <c r="C39" s="40"/>
      <c r="D39" s="40"/>
      <c r="E39" s="40"/>
      <c r="F39" s="40"/>
      <c r="G39" s="40"/>
      <c r="H39" s="40"/>
      <c r="I39" s="40"/>
      <c r="J39" s="40"/>
      <c r="K39" s="40"/>
      <c r="L39" s="40"/>
      <c r="M39" s="27"/>
      <c r="N39" s="27"/>
      <c r="O39" s="27"/>
      <c r="P39" s="27"/>
      <c r="Q39" s="27"/>
      <c r="R39" s="27"/>
      <c r="S39" s="27"/>
      <c r="T39" s="27"/>
      <c r="U39" s="27"/>
      <c r="V39" s="27"/>
      <c r="W39" s="27"/>
      <c r="X39" s="27"/>
      <c r="Y39" s="27"/>
      <c r="Z39" s="27"/>
    </row>
    <row r="40" spans="1:26" ht="13.5" customHeight="1" thickBot="1">
      <c r="A40" s="27"/>
      <c r="B40" s="27"/>
      <c r="C40" s="40"/>
      <c r="D40" s="41" t="s">
        <v>24</v>
      </c>
      <c r="E40" s="41" t="s">
        <v>25</v>
      </c>
      <c r="F40" s="27"/>
      <c r="G40" s="27"/>
      <c r="H40" s="40"/>
      <c r="I40" s="40"/>
      <c r="J40" s="40"/>
      <c r="K40" s="40"/>
      <c r="L40" s="40"/>
      <c r="M40" s="27"/>
      <c r="N40" s="27"/>
      <c r="O40" s="27"/>
      <c r="P40" s="27"/>
      <c r="Q40" s="27"/>
      <c r="R40" s="27"/>
      <c r="S40" s="27"/>
      <c r="T40" s="27"/>
      <c r="U40" s="27"/>
      <c r="V40" s="27"/>
      <c r="W40" s="27"/>
      <c r="X40" s="27"/>
      <c r="Y40" s="27"/>
      <c r="Z40" s="27"/>
    </row>
    <row r="41" spans="1:26" ht="114" customHeight="1">
      <c r="A41" s="27"/>
      <c r="B41" s="27"/>
      <c r="C41" s="37">
        <v>1</v>
      </c>
      <c r="D41" s="38" t="s">
        <v>26</v>
      </c>
      <c r="E41" s="38" t="s">
        <v>27</v>
      </c>
      <c r="F41" s="27"/>
      <c r="G41" s="27"/>
      <c r="H41" s="40"/>
      <c r="I41" s="40"/>
      <c r="J41" s="40"/>
      <c r="K41" s="40"/>
      <c r="L41" s="40"/>
      <c r="M41" s="27"/>
      <c r="N41" s="27"/>
      <c r="O41" s="27"/>
      <c r="P41" s="27"/>
      <c r="Q41" s="27"/>
      <c r="R41" s="27"/>
      <c r="S41" s="27"/>
      <c r="T41" s="27"/>
      <c r="U41" s="27"/>
      <c r="V41" s="27"/>
      <c r="W41" s="27"/>
      <c r="X41" s="27"/>
      <c r="Y41" s="27"/>
      <c r="Z41" s="27"/>
    </row>
    <row r="42" spans="1:26" ht="75.599999999999994" thickBot="1">
      <c r="A42" s="27"/>
      <c r="B42" s="27"/>
      <c r="C42" s="37">
        <v>2</v>
      </c>
      <c r="D42" s="38" t="s">
        <v>28</v>
      </c>
      <c r="E42" s="38" t="s">
        <v>29</v>
      </c>
      <c r="F42" s="27"/>
      <c r="G42" s="27"/>
      <c r="H42" s="40"/>
      <c r="I42" s="40"/>
      <c r="J42" s="40"/>
      <c r="K42" s="40"/>
      <c r="L42" s="40"/>
      <c r="M42" s="27"/>
      <c r="N42" s="27"/>
      <c r="O42" s="27"/>
      <c r="P42" s="27"/>
      <c r="Q42" s="27"/>
      <c r="R42" s="27"/>
      <c r="S42" s="27"/>
      <c r="T42" s="27"/>
      <c r="U42" s="27"/>
      <c r="V42" s="27"/>
      <c r="W42" s="27"/>
      <c r="X42" s="27"/>
      <c r="Y42" s="27"/>
      <c r="Z42" s="27"/>
    </row>
    <row r="43" spans="1:26" ht="75.599999999999994" thickBot="1">
      <c r="A43" s="27"/>
      <c r="B43" s="27"/>
      <c r="C43" s="37">
        <v>3</v>
      </c>
      <c r="D43" s="38" t="s">
        <v>30</v>
      </c>
      <c r="E43" s="38" t="s">
        <v>31</v>
      </c>
      <c r="F43" s="27"/>
      <c r="G43" s="27"/>
      <c r="H43" s="40"/>
      <c r="I43" s="40"/>
      <c r="J43" s="40"/>
      <c r="K43" s="40"/>
      <c r="L43" s="40"/>
      <c r="M43" s="27"/>
      <c r="N43" s="27"/>
      <c r="O43" s="27"/>
      <c r="P43" s="27"/>
      <c r="Q43" s="27"/>
      <c r="R43" s="27"/>
      <c r="S43" s="27"/>
      <c r="T43" s="27"/>
      <c r="U43" s="27"/>
      <c r="V43" s="27"/>
      <c r="W43" s="27"/>
      <c r="X43" s="27"/>
      <c r="Y43" s="27"/>
      <c r="Z43" s="27"/>
    </row>
    <row r="44" spans="1:26" ht="153.6" customHeight="1" thickBot="1">
      <c r="A44" s="27"/>
      <c r="B44" s="27"/>
      <c r="C44" s="37">
        <v>4</v>
      </c>
      <c r="D44" s="38" t="s">
        <v>32</v>
      </c>
      <c r="E44" s="38" t="s">
        <v>33</v>
      </c>
      <c r="F44" s="27"/>
      <c r="G44" s="27"/>
      <c r="H44" s="40"/>
      <c r="I44" s="40"/>
      <c r="J44" s="40"/>
      <c r="K44" s="40"/>
      <c r="L44" s="40"/>
      <c r="M44" s="27"/>
      <c r="N44" s="27"/>
      <c r="O44" s="27"/>
      <c r="P44" s="27"/>
      <c r="Q44" s="27"/>
      <c r="R44" s="27"/>
      <c r="S44" s="27"/>
      <c r="T44" s="27"/>
      <c r="U44" s="27"/>
      <c r="V44" s="27"/>
      <c r="W44" s="27"/>
      <c r="X44" s="27"/>
      <c r="Y44" s="27"/>
      <c r="Z44" s="27"/>
    </row>
    <row r="45" spans="1:26" ht="12.75" customHeight="1">
      <c r="A45" s="31"/>
      <c r="B45" s="31"/>
      <c r="C45" s="40"/>
      <c r="E45" s="40"/>
      <c r="F45" s="40"/>
      <c r="G45" s="40"/>
      <c r="H45" s="40"/>
      <c r="I45" s="40"/>
      <c r="J45" s="40"/>
      <c r="K45" s="40"/>
      <c r="L45" s="40"/>
      <c r="M45" s="27"/>
      <c r="N45" s="27"/>
      <c r="O45" s="27"/>
      <c r="P45" s="27"/>
      <c r="Q45" s="27"/>
      <c r="R45" s="27"/>
      <c r="S45" s="27"/>
      <c r="T45" s="27"/>
      <c r="U45" s="27"/>
      <c r="V45" s="27"/>
      <c r="W45" s="27"/>
      <c r="X45" s="27"/>
      <c r="Y45" s="27"/>
      <c r="Z45" s="27"/>
    </row>
    <row r="46" spans="1:26" ht="12.75" customHeight="1">
      <c r="A46" s="40"/>
      <c r="B46" s="40"/>
      <c r="C46" s="40"/>
      <c r="E46" s="40"/>
      <c r="F46" s="40"/>
      <c r="G46" s="26"/>
      <c r="H46" s="26"/>
      <c r="I46" s="27"/>
      <c r="J46" s="27"/>
      <c r="K46" s="27"/>
      <c r="L46" s="27"/>
      <c r="M46" s="27"/>
      <c r="N46" s="27"/>
      <c r="O46" s="27"/>
      <c r="P46" s="27"/>
      <c r="Q46" s="27"/>
      <c r="R46" s="27"/>
      <c r="S46" s="27"/>
      <c r="T46" s="27"/>
      <c r="U46" s="27"/>
      <c r="V46" s="27"/>
      <c r="W46" s="27"/>
      <c r="X46" s="27"/>
      <c r="Y46" s="27"/>
      <c r="Z46" s="27"/>
    </row>
    <row r="47" spans="1:26" ht="12.75" customHeight="1">
      <c r="A47" s="140" t="s">
        <v>34</v>
      </c>
      <c r="B47" s="186"/>
      <c r="C47" s="27"/>
      <c r="D47" s="27"/>
      <c r="E47" s="27"/>
      <c r="F47" s="27"/>
      <c r="G47" s="26"/>
      <c r="H47" s="26"/>
      <c r="I47" s="27"/>
      <c r="J47" s="27"/>
      <c r="K47" s="27"/>
      <c r="L47" s="27"/>
      <c r="M47" s="27"/>
      <c r="N47" s="27"/>
      <c r="O47" s="27"/>
      <c r="P47" s="27"/>
      <c r="Q47" s="27"/>
      <c r="R47" s="27"/>
      <c r="S47" s="27"/>
      <c r="T47" s="27"/>
      <c r="U47" s="27"/>
      <c r="V47" s="27"/>
      <c r="W47" s="27"/>
      <c r="X47" s="27"/>
      <c r="Y47" s="27"/>
      <c r="Z47" s="27"/>
    </row>
    <row r="48" spans="1:26" ht="13.5" customHeight="1" thickBot="1">
      <c r="A48" s="27"/>
      <c r="B48" s="27"/>
      <c r="C48" s="27"/>
      <c r="D48" s="27"/>
      <c r="E48" s="27"/>
      <c r="F48" s="27"/>
      <c r="G48" s="26"/>
      <c r="H48" s="26"/>
      <c r="I48" s="27"/>
      <c r="J48" s="27"/>
      <c r="K48" s="27"/>
      <c r="L48" s="27"/>
      <c r="M48" s="27"/>
      <c r="N48" s="27"/>
      <c r="O48" s="27"/>
      <c r="P48" s="27"/>
      <c r="Q48" s="27"/>
      <c r="R48" s="27"/>
      <c r="S48" s="27"/>
      <c r="T48" s="27"/>
      <c r="U48" s="27"/>
      <c r="V48" s="27"/>
      <c r="W48" s="27"/>
      <c r="X48" s="27"/>
      <c r="Y48" s="27"/>
      <c r="Z48" s="27"/>
    </row>
    <row r="49" spans="1:26" ht="50.25" customHeight="1" thickBot="1">
      <c r="A49" s="142" t="s">
        <v>35</v>
      </c>
      <c r="B49" s="188"/>
      <c r="C49" s="188"/>
      <c r="D49" s="188"/>
      <c r="E49" s="189"/>
      <c r="F49" s="27"/>
      <c r="G49" s="27"/>
      <c r="H49" s="26"/>
      <c r="I49" s="27"/>
      <c r="J49" s="27"/>
      <c r="K49" s="27"/>
      <c r="L49" s="27"/>
      <c r="M49" s="27"/>
      <c r="N49" s="27"/>
      <c r="O49" s="27"/>
      <c r="P49" s="27"/>
      <c r="Q49" s="27"/>
      <c r="R49" s="27"/>
      <c r="S49" s="27"/>
      <c r="T49" s="27"/>
      <c r="U49" s="27"/>
      <c r="V49" s="27"/>
      <c r="W49" s="27"/>
      <c r="X49" s="27"/>
      <c r="Y49" s="27"/>
      <c r="Z49" s="27"/>
    </row>
    <row r="50" spans="1:26" ht="24" customHeight="1" thickBot="1">
      <c r="A50" s="27"/>
      <c r="B50" s="27"/>
      <c r="C50" s="27"/>
      <c r="D50" s="27"/>
      <c r="E50" s="27"/>
      <c r="F50" s="27"/>
      <c r="G50" s="27"/>
      <c r="H50" s="26"/>
      <c r="I50" s="27"/>
      <c r="J50" s="27"/>
      <c r="K50" s="27"/>
      <c r="L50" s="27"/>
      <c r="M50" s="27"/>
      <c r="N50" s="27"/>
      <c r="O50" s="27"/>
      <c r="P50" s="27"/>
      <c r="Q50" s="27"/>
      <c r="R50" s="27"/>
      <c r="S50" s="27"/>
      <c r="T50" s="27"/>
      <c r="U50" s="27"/>
      <c r="V50" s="27"/>
      <c r="W50" s="27"/>
      <c r="X50" s="27"/>
      <c r="Y50" s="27"/>
      <c r="Z50" s="27"/>
    </row>
    <row r="51" spans="1:26" ht="14.25" customHeight="1" thickBot="1">
      <c r="A51" s="42" t="s">
        <v>36</v>
      </c>
      <c r="B51" s="141" t="s">
        <v>37</v>
      </c>
      <c r="C51" s="188"/>
      <c r="D51" s="188"/>
      <c r="E51" s="189"/>
      <c r="F51" s="27"/>
      <c r="G51" s="27"/>
      <c r="H51" s="27"/>
      <c r="I51" s="27"/>
      <c r="J51" s="27"/>
      <c r="K51" s="27"/>
      <c r="L51" s="27"/>
      <c r="M51" s="27"/>
      <c r="N51" s="27"/>
      <c r="O51" s="27"/>
      <c r="P51" s="27"/>
      <c r="Q51" s="27"/>
      <c r="R51" s="27"/>
      <c r="S51" s="27"/>
      <c r="T51" s="27"/>
      <c r="U51" s="27"/>
      <c r="V51" s="27"/>
      <c r="W51" s="27"/>
      <c r="X51" s="27"/>
      <c r="Y51" s="27"/>
      <c r="Z51" s="27"/>
    </row>
    <row r="52" spans="1:26" ht="14.25" customHeight="1" thickBot="1">
      <c r="A52" s="42"/>
      <c r="B52" s="42"/>
      <c r="C52" s="42"/>
      <c r="D52" s="42"/>
      <c r="E52" s="27"/>
      <c r="F52" s="27"/>
      <c r="G52" s="27"/>
      <c r="H52" s="27"/>
      <c r="I52" s="27"/>
      <c r="J52" s="27"/>
      <c r="K52" s="27"/>
      <c r="L52" s="27"/>
      <c r="M52" s="27"/>
      <c r="N52" s="27"/>
      <c r="O52" s="27"/>
      <c r="P52" s="27"/>
      <c r="Q52" s="27"/>
      <c r="R52" s="27"/>
      <c r="S52" s="27"/>
      <c r="T52" s="27"/>
      <c r="U52" s="27"/>
      <c r="V52" s="27"/>
      <c r="W52" s="27"/>
      <c r="X52" s="27"/>
      <c r="Y52" s="27"/>
      <c r="Z52" s="27"/>
    </row>
    <row r="53" spans="1:26" ht="13.5" customHeight="1" thickBot="1">
      <c r="A53" s="42" t="s">
        <v>38</v>
      </c>
      <c r="B53" s="141" t="s">
        <v>39</v>
      </c>
      <c r="C53" s="189"/>
      <c r="D53" s="27"/>
      <c r="E53" s="27"/>
      <c r="F53" s="27"/>
      <c r="G53" s="27"/>
      <c r="H53" s="27"/>
      <c r="I53" s="27"/>
      <c r="J53" s="27"/>
      <c r="K53" s="27"/>
      <c r="L53" s="27"/>
      <c r="M53" s="27"/>
      <c r="N53" s="27"/>
      <c r="O53" s="27"/>
      <c r="P53" s="27"/>
      <c r="Q53" s="27"/>
      <c r="R53" s="27"/>
      <c r="S53" s="27"/>
      <c r="T53" s="27"/>
      <c r="U53" s="27"/>
      <c r="V53" s="27"/>
      <c r="W53" s="27"/>
      <c r="X53" s="27"/>
      <c r="Y53" s="27"/>
      <c r="Z53" s="27"/>
    </row>
    <row r="54" spans="1:26" ht="12.75" customHeight="1">
      <c r="A54" s="27"/>
      <c r="B54" s="27"/>
      <c r="C54" s="27"/>
      <c r="D54" s="27"/>
      <c r="E54" s="27"/>
      <c r="F54" s="27"/>
      <c r="G54" s="27"/>
      <c r="H54" s="26"/>
      <c r="I54" s="27"/>
      <c r="J54" s="27"/>
      <c r="K54" s="27"/>
      <c r="L54" s="27"/>
      <c r="M54" s="27"/>
      <c r="N54" s="27"/>
      <c r="O54" s="27"/>
      <c r="P54" s="27"/>
      <c r="Q54" s="27"/>
      <c r="R54" s="27"/>
      <c r="S54" s="27"/>
      <c r="T54" s="27"/>
      <c r="U54" s="27"/>
      <c r="V54" s="27"/>
      <c r="W54" s="27"/>
      <c r="X54" s="27"/>
      <c r="Y54" s="27"/>
      <c r="Z54" s="27"/>
    </row>
    <row r="55" spans="1:26" ht="12.75" customHeight="1">
      <c r="A55" s="27"/>
      <c r="B55" s="27"/>
      <c r="C55" s="27"/>
      <c r="D55" s="27"/>
      <c r="E55" s="27"/>
      <c r="F55" s="27"/>
      <c r="G55" s="27"/>
      <c r="H55" s="26"/>
      <c r="I55" s="27"/>
      <c r="J55" s="27"/>
      <c r="K55" s="27"/>
      <c r="L55" s="27"/>
      <c r="M55" s="27"/>
      <c r="N55" s="27"/>
      <c r="O55" s="27"/>
      <c r="P55" s="27"/>
      <c r="Q55" s="27"/>
      <c r="R55" s="27"/>
      <c r="S55" s="27"/>
      <c r="T55" s="27"/>
      <c r="U55" s="27"/>
      <c r="V55" s="27"/>
      <c r="W55" s="27"/>
      <c r="X55" s="27"/>
      <c r="Y55" s="27"/>
      <c r="Z55" s="27"/>
    </row>
    <row r="56" spans="1:26" ht="12.75" customHeight="1">
      <c r="A56" s="27"/>
      <c r="B56" s="27"/>
      <c r="C56" s="27"/>
      <c r="D56" s="33"/>
      <c r="E56" s="27"/>
      <c r="F56" s="27"/>
      <c r="G56" s="27"/>
      <c r="H56" s="26"/>
      <c r="I56" s="27"/>
      <c r="J56" s="27"/>
      <c r="K56" s="27"/>
      <c r="L56" s="27"/>
      <c r="M56" s="27"/>
      <c r="N56" s="27"/>
      <c r="O56" s="27"/>
      <c r="P56" s="27"/>
      <c r="Q56" s="27"/>
      <c r="R56" s="27"/>
      <c r="S56" s="27"/>
      <c r="T56" s="27"/>
      <c r="U56" s="27"/>
      <c r="V56" s="27"/>
      <c r="W56" s="27"/>
      <c r="X56" s="27"/>
      <c r="Y56" s="27"/>
      <c r="Z56" s="27"/>
    </row>
    <row r="57" spans="1:26" ht="14.25" customHeight="1">
      <c r="A57" s="43"/>
      <c r="B57" s="33"/>
      <c r="C57" s="33"/>
      <c r="D57" s="33"/>
      <c r="E57" s="33"/>
      <c r="F57" s="40"/>
      <c r="G57" s="26"/>
      <c r="H57" s="26"/>
      <c r="I57" s="27"/>
      <c r="J57" s="27"/>
      <c r="K57" s="27"/>
      <c r="L57" s="27"/>
      <c r="M57" s="27"/>
      <c r="N57" s="27"/>
      <c r="O57" s="27"/>
      <c r="P57" s="27"/>
      <c r="Q57" s="27"/>
      <c r="R57" s="27"/>
      <c r="S57" s="27"/>
      <c r="T57" s="27"/>
      <c r="U57" s="27"/>
      <c r="V57" s="27"/>
      <c r="W57" s="27"/>
      <c r="X57" s="27"/>
      <c r="Y57" s="27"/>
      <c r="Z57" s="27"/>
    </row>
    <row r="58" spans="1:26" ht="14.25" customHeight="1">
      <c r="A58" s="43"/>
      <c r="B58" s="33"/>
      <c r="C58" s="33"/>
      <c r="D58" s="44"/>
      <c r="E58" s="33"/>
      <c r="F58" s="40"/>
      <c r="G58" s="26"/>
      <c r="H58" s="26"/>
      <c r="I58" s="27"/>
      <c r="J58" s="27"/>
      <c r="K58" s="27"/>
      <c r="L58" s="27"/>
      <c r="M58" s="27"/>
      <c r="N58" s="27"/>
      <c r="O58" s="27"/>
      <c r="P58" s="27"/>
      <c r="Q58" s="27"/>
      <c r="R58" s="27"/>
      <c r="S58" s="27"/>
      <c r="T58" s="27"/>
      <c r="U58" s="27"/>
      <c r="V58" s="27"/>
      <c r="W58" s="27"/>
      <c r="X58" s="27"/>
      <c r="Y58" s="27"/>
      <c r="Z58" s="27"/>
    </row>
    <row r="59" spans="1:26" ht="16.5" customHeight="1">
      <c r="A59" s="44"/>
      <c r="B59" s="44"/>
      <c r="C59" s="44"/>
      <c r="D59" s="26"/>
      <c r="E59" s="44"/>
      <c r="F59" s="44"/>
      <c r="G59" s="26"/>
      <c r="H59" s="26"/>
      <c r="I59" s="27"/>
      <c r="J59" s="27"/>
      <c r="K59" s="27"/>
      <c r="L59" s="27"/>
      <c r="M59" s="27"/>
      <c r="N59" s="27"/>
      <c r="O59" s="27"/>
      <c r="P59" s="27"/>
      <c r="Q59" s="27"/>
      <c r="R59" s="27"/>
      <c r="S59" s="27"/>
      <c r="T59" s="27"/>
      <c r="U59" s="27"/>
      <c r="V59" s="27"/>
      <c r="W59" s="27"/>
      <c r="X59" s="27"/>
      <c r="Y59" s="27"/>
      <c r="Z59" s="27"/>
    </row>
    <row r="60" spans="1:26" ht="12.75" customHeight="1">
      <c r="A60" s="26"/>
      <c r="B60" s="26"/>
      <c r="C60" s="26"/>
      <c r="D60" s="26"/>
      <c r="E60" s="26"/>
      <c r="F60" s="27"/>
      <c r="G60" s="27"/>
      <c r="H60" s="27"/>
      <c r="I60" s="27"/>
      <c r="J60" s="27"/>
      <c r="K60" s="27"/>
      <c r="L60" s="27"/>
      <c r="M60" s="27"/>
      <c r="N60" s="27"/>
      <c r="O60" s="27"/>
      <c r="P60" s="27"/>
      <c r="Q60" s="27"/>
      <c r="R60" s="27"/>
      <c r="S60" s="27"/>
      <c r="T60" s="27"/>
      <c r="U60" s="27"/>
      <c r="V60" s="27"/>
      <c r="W60" s="27"/>
      <c r="X60" s="27"/>
      <c r="Y60" s="27"/>
      <c r="Z60" s="27"/>
    </row>
    <row r="61" spans="1:26" ht="12.75" customHeight="1">
      <c r="A61" s="26"/>
      <c r="B61" s="26"/>
      <c r="C61" s="26"/>
      <c r="D61" s="27"/>
      <c r="E61" s="26"/>
      <c r="F61" s="27"/>
      <c r="G61" s="27"/>
      <c r="H61" s="27"/>
      <c r="I61" s="27"/>
      <c r="J61" s="27"/>
      <c r="K61" s="27"/>
      <c r="L61" s="27"/>
      <c r="M61" s="27"/>
      <c r="N61" s="27"/>
      <c r="O61" s="27"/>
      <c r="P61" s="27"/>
      <c r="Q61" s="27"/>
      <c r="R61" s="27"/>
      <c r="S61" s="27"/>
      <c r="T61" s="27"/>
      <c r="U61" s="27"/>
      <c r="V61" s="27"/>
      <c r="W61" s="27"/>
      <c r="X61" s="27"/>
      <c r="Y61" s="27"/>
      <c r="Z61" s="27"/>
    </row>
    <row r="62" spans="1:26" ht="12.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2.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2.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2.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2.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2.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2.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2.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2.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2.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2.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2.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2.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2.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2.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2.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2.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2.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2.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2.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2.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2.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2.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2.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2.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2.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2.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2.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2.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2.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2.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2.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2.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2.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2.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2.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2.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2.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2.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2.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2.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2.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2.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2.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2.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2.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2.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2.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2.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2.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2.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2.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2.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2.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2.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2.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2.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2.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2.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2.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2.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2.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2.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2.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2.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2.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2.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2.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2.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2.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2.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2.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2.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2.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2.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2.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2.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2.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2.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2.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2.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2.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2.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2.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2.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2.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2.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2.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2.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2.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2.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2.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2.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sheetData>
  <mergeCells count="13">
    <mergeCell ref="B53:C53"/>
    <mergeCell ref="A13:B13"/>
    <mergeCell ref="A15:B15"/>
    <mergeCell ref="A38:B38"/>
    <mergeCell ref="A47:B47"/>
    <mergeCell ref="A49:E49"/>
    <mergeCell ref="B51:E51"/>
    <mergeCell ref="A11:B11"/>
    <mergeCell ref="A1:D1"/>
    <mergeCell ref="A2:D2"/>
    <mergeCell ref="A5:B5"/>
    <mergeCell ref="A7:B7"/>
    <mergeCell ref="A9:B9"/>
  </mergeCells>
  <printOptions horizontalCentered="1"/>
  <pageMargins left="0.25" right="0.25" top="0.75" bottom="0.75" header="0.3" footer="0.3"/>
  <pageSetup scale="92" fitToHeight="0" orientation="landscape" r:id="rId1"/>
  <rowBreaks count="4" manualBreakCount="4">
    <brk id="17" max="4" man="1"/>
    <brk id="22" max="4" man="1"/>
    <brk id="39" max="4" man="1"/>
    <brk id="44" max="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0"/>
  <sheetViews>
    <sheetView showGridLines="0" view="pageBreakPreview" topLeftCell="A23" zoomScale="60" zoomScaleNormal="80" workbookViewId="0">
      <selection activeCell="F24" sqref="F24"/>
    </sheetView>
  </sheetViews>
  <sheetFormatPr defaultColWidth="10.85546875" defaultRowHeight="13.15"/>
  <cols>
    <col min="1" max="1" width="16.140625" style="1" customWidth="1"/>
    <col min="2" max="2" width="14.5703125" style="1" customWidth="1"/>
    <col min="3" max="4" width="23.140625" style="1" customWidth="1"/>
    <col min="5" max="5" width="9.42578125" style="2" customWidth="1"/>
    <col min="6" max="6" width="38.7109375" style="1" bestFit="1" customWidth="1"/>
    <col min="7" max="7" width="15.28515625" style="1" customWidth="1"/>
    <col min="8" max="8" width="16.7109375" style="1" bestFit="1" customWidth="1"/>
    <col min="9" max="9" width="16.5703125" style="2" bestFit="1" customWidth="1"/>
    <col min="10" max="10" width="16.5703125" style="2" customWidth="1"/>
    <col min="11" max="11" width="24.140625" style="2" customWidth="1"/>
    <col min="12" max="12" width="18.28515625" style="2" customWidth="1"/>
    <col min="13" max="13" width="16.85546875" style="2" customWidth="1"/>
    <col min="14" max="14" width="16.28515625" style="2" customWidth="1"/>
    <col min="15" max="15" width="12.42578125" style="2" bestFit="1" customWidth="1"/>
    <col min="16" max="16384" width="10.85546875" style="1"/>
  </cols>
  <sheetData>
    <row r="1" spans="1:15" ht="71.25" customHeight="1">
      <c r="A1" s="149" t="s">
        <v>40</v>
      </c>
      <c r="B1" s="150"/>
      <c r="C1" s="151"/>
      <c r="D1" s="151"/>
      <c r="E1" s="151"/>
      <c r="F1" s="151"/>
      <c r="G1" s="151"/>
      <c r="H1" s="151"/>
      <c r="I1" s="151"/>
      <c r="J1" s="151"/>
      <c r="K1" s="151"/>
      <c r="L1" s="151"/>
      <c r="M1" s="151"/>
      <c r="N1" s="151"/>
      <c r="O1" s="151"/>
    </row>
    <row r="2" spans="1:15" ht="13.15" customHeight="1">
      <c r="A2" s="145" t="s">
        <v>41</v>
      </c>
      <c r="B2" s="146"/>
      <c r="C2" s="146"/>
      <c r="D2" s="146"/>
      <c r="E2" s="146"/>
      <c r="F2" s="146"/>
      <c r="G2" s="12"/>
      <c r="H2" s="12"/>
      <c r="I2" s="13"/>
      <c r="J2" s="13"/>
      <c r="K2" s="13"/>
      <c r="L2" s="13"/>
      <c r="M2" s="13"/>
      <c r="N2" s="13"/>
      <c r="O2" s="13"/>
    </row>
    <row r="3" spans="1:15" ht="15" customHeight="1">
      <c r="A3" s="147" t="s">
        <v>42</v>
      </c>
      <c r="B3" s="148"/>
      <c r="C3" s="146"/>
      <c r="D3" s="146"/>
      <c r="E3" s="146"/>
      <c r="F3" s="146"/>
      <c r="G3" s="12"/>
      <c r="H3" s="14"/>
      <c r="I3" s="13"/>
      <c r="J3" s="13"/>
      <c r="K3" s="13"/>
      <c r="L3" s="13"/>
      <c r="M3" s="13"/>
      <c r="N3" s="13"/>
      <c r="O3" s="13"/>
    </row>
    <row r="4" spans="1:15" ht="15">
      <c r="A4" s="15"/>
      <c r="B4" s="5"/>
      <c r="C4" s="5"/>
      <c r="D4" s="5"/>
      <c r="E4" s="13"/>
      <c r="F4" s="5"/>
      <c r="G4" s="5"/>
      <c r="H4" s="5"/>
      <c r="I4" s="13"/>
      <c r="J4" s="13"/>
      <c r="K4" s="13"/>
      <c r="L4" s="13"/>
      <c r="M4" s="13"/>
      <c r="N4" s="13"/>
      <c r="O4" s="13"/>
    </row>
    <row r="5" spans="1:15" ht="15">
      <c r="A5" s="159" t="s">
        <v>43</v>
      </c>
      <c r="B5" s="160"/>
      <c r="C5" s="160"/>
      <c r="D5" s="160"/>
      <c r="E5" s="160"/>
      <c r="F5" s="161"/>
      <c r="G5" s="118"/>
      <c r="H5" s="152" t="s">
        <v>44</v>
      </c>
      <c r="I5" s="152"/>
      <c r="J5" s="152"/>
      <c r="K5" s="152"/>
      <c r="L5" s="152"/>
      <c r="M5" s="152"/>
      <c r="N5" s="152"/>
      <c r="O5" s="117"/>
    </row>
    <row r="6" spans="1:15" ht="28.9" customHeight="1">
      <c r="A6" s="153" t="s">
        <v>45</v>
      </c>
      <c r="B6" s="162" t="s">
        <v>46</v>
      </c>
      <c r="C6" s="154" t="s">
        <v>47</v>
      </c>
      <c r="D6" s="169" t="s">
        <v>48</v>
      </c>
      <c r="E6" s="156" t="s">
        <v>49</v>
      </c>
      <c r="F6" s="157"/>
      <c r="G6" s="158" t="s">
        <v>50</v>
      </c>
      <c r="H6" s="167" t="s">
        <v>51</v>
      </c>
      <c r="I6" s="164" t="s">
        <v>52</v>
      </c>
      <c r="J6" s="165"/>
      <c r="K6" s="166"/>
      <c r="L6" s="156" t="s">
        <v>53</v>
      </c>
      <c r="M6" s="156"/>
      <c r="N6" s="157"/>
      <c r="O6" s="143" t="s">
        <v>54</v>
      </c>
    </row>
    <row r="7" spans="1:15" ht="21.6" customHeight="1">
      <c r="A7" s="153"/>
      <c r="B7" s="163"/>
      <c r="C7" s="155"/>
      <c r="D7" s="170"/>
      <c r="E7" s="10" t="s">
        <v>55</v>
      </c>
      <c r="F7" s="8" t="s">
        <v>56</v>
      </c>
      <c r="G7" s="158"/>
      <c r="H7" s="168"/>
      <c r="I7" s="11" t="s">
        <v>57</v>
      </c>
      <c r="J7" s="9" t="s">
        <v>58</v>
      </c>
      <c r="K7" s="9">
        <v>2024</v>
      </c>
      <c r="L7" s="7" t="s">
        <v>57</v>
      </c>
      <c r="M7" s="7" t="s">
        <v>58</v>
      </c>
      <c r="N7" s="7">
        <v>2024</v>
      </c>
      <c r="O7" s="144"/>
    </row>
    <row r="8" spans="1:15" ht="112.9" customHeight="1">
      <c r="A8" s="69" t="s">
        <v>26</v>
      </c>
      <c r="B8" s="65" t="s">
        <v>59</v>
      </c>
      <c r="C8" s="70" t="s">
        <v>60</v>
      </c>
      <c r="D8" s="72" t="s">
        <v>61</v>
      </c>
      <c r="E8" s="65">
        <v>1</v>
      </c>
      <c r="F8" s="182" t="s">
        <v>62</v>
      </c>
      <c r="G8" s="62" t="s">
        <v>63</v>
      </c>
      <c r="H8" s="61" t="s">
        <v>64</v>
      </c>
      <c r="I8" s="58">
        <v>50</v>
      </c>
      <c r="J8" s="58">
        <v>50</v>
      </c>
      <c r="K8" s="58">
        <f>SUM(I8,J8)</f>
        <v>100</v>
      </c>
      <c r="L8" s="74">
        <v>1041760144.09</v>
      </c>
      <c r="M8" s="74">
        <v>1041760144.09</v>
      </c>
      <c r="N8" s="74">
        <f>SUM(L8,M8)</f>
        <v>2083520288.1800001</v>
      </c>
      <c r="O8" s="6" t="s">
        <v>65</v>
      </c>
    </row>
    <row r="9" spans="1:15" s="57" customFormat="1" ht="127.5" customHeight="1">
      <c r="A9" s="69" t="s">
        <v>26</v>
      </c>
      <c r="B9" s="65" t="s">
        <v>66</v>
      </c>
      <c r="C9" s="83" t="s">
        <v>67</v>
      </c>
      <c r="D9" s="87" t="s">
        <v>68</v>
      </c>
      <c r="E9" s="65">
        <v>2</v>
      </c>
      <c r="F9" s="84" t="s">
        <v>69</v>
      </c>
      <c r="G9" s="64" t="s">
        <v>63</v>
      </c>
      <c r="H9" s="71" t="s">
        <v>70</v>
      </c>
      <c r="I9" s="58">
        <v>50</v>
      </c>
      <c r="J9" s="58">
        <v>50</v>
      </c>
      <c r="K9" s="58">
        <f t="shared" ref="K9:K25" si="0">SUM(I9,J9)</f>
        <v>100</v>
      </c>
      <c r="L9" s="74">
        <v>200051017.72</v>
      </c>
      <c r="M9" s="74">
        <v>200051017.72</v>
      </c>
      <c r="N9" s="74">
        <f t="shared" ref="N9:N25" si="1">SUM(L9,M9)</f>
        <v>400102035.44</v>
      </c>
      <c r="O9" s="60" t="s">
        <v>71</v>
      </c>
    </row>
    <row r="10" spans="1:15" s="57" customFormat="1" ht="115.15">
      <c r="A10" s="69" t="s">
        <v>26</v>
      </c>
      <c r="B10" s="75" t="s">
        <v>72</v>
      </c>
      <c r="C10" s="65" t="s">
        <v>60</v>
      </c>
      <c r="D10" s="72" t="s">
        <v>73</v>
      </c>
      <c r="E10" s="65">
        <v>3</v>
      </c>
      <c r="F10" s="85" t="s">
        <v>74</v>
      </c>
      <c r="G10" s="65" t="s">
        <v>63</v>
      </c>
      <c r="H10" s="71" t="s">
        <v>75</v>
      </c>
      <c r="I10" s="58">
        <v>2</v>
      </c>
      <c r="J10" s="59">
        <v>2</v>
      </c>
      <c r="K10" s="58">
        <f t="shared" si="0"/>
        <v>4</v>
      </c>
      <c r="L10" s="74">
        <v>4000000</v>
      </c>
      <c r="M10" s="74">
        <v>4000000</v>
      </c>
      <c r="N10" s="74">
        <f t="shared" si="1"/>
        <v>8000000</v>
      </c>
      <c r="O10" s="109" t="s">
        <v>76</v>
      </c>
    </row>
    <row r="11" spans="1:15" s="57" customFormat="1" ht="115.15">
      <c r="A11" s="76" t="s">
        <v>26</v>
      </c>
      <c r="B11" s="68" t="s">
        <v>77</v>
      </c>
      <c r="C11" s="65" t="s">
        <v>60</v>
      </c>
      <c r="D11" s="72" t="s">
        <v>78</v>
      </c>
      <c r="E11" s="65">
        <v>4</v>
      </c>
      <c r="F11" s="85" t="s">
        <v>79</v>
      </c>
      <c r="G11" s="65" t="s">
        <v>63</v>
      </c>
      <c r="H11" s="71" t="s">
        <v>80</v>
      </c>
      <c r="I11" s="58">
        <v>2</v>
      </c>
      <c r="J11" s="59">
        <v>2</v>
      </c>
      <c r="K11" s="58">
        <f t="shared" si="0"/>
        <v>4</v>
      </c>
      <c r="L11" s="74">
        <v>11750000</v>
      </c>
      <c r="M11" s="74">
        <v>11750000</v>
      </c>
      <c r="N11" s="74">
        <f>SUM(L11,M11)</f>
        <v>23500000</v>
      </c>
      <c r="O11" s="60" t="s">
        <v>81</v>
      </c>
    </row>
    <row r="12" spans="1:15" s="57" customFormat="1" ht="115.15">
      <c r="A12" s="66" t="s">
        <v>26</v>
      </c>
      <c r="B12" s="67" t="s">
        <v>77</v>
      </c>
      <c r="C12" s="65" t="s">
        <v>60</v>
      </c>
      <c r="D12" s="72" t="s">
        <v>82</v>
      </c>
      <c r="E12" s="65">
        <v>5</v>
      </c>
      <c r="F12" s="67" t="s">
        <v>83</v>
      </c>
      <c r="G12" s="65" t="s">
        <v>63</v>
      </c>
      <c r="H12" s="71" t="s">
        <v>70</v>
      </c>
      <c r="I12" s="58">
        <v>50</v>
      </c>
      <c r="J12" s="59">
        <v>50</v>
      </c>
      <c r="K12" s="58">
        <f t="shared" si="0"/>
        <v>100</v>
      </c>
      <c r="L12" s="74">
        <v>4250000</v>
      </c>
      <c r="M12" s="74">
        <v>4250000</v>
      </c>
      <c r="N12" s="74">
        <f t="shared" si="1"/>
        <v>8500000</v>
      </c>
      <c r="O12" s="60" t="s">
        <v>84</v>
      </c>
    </row>
    <row r="13" spans="1:15" s="57" customFormat="1" ht="72">
      <c r="A13" s="66" t="s">
        <v>26</v>
      </c>
      <c r="B13" s="67" t="s">
        <v>85</v>
      </c>
      <c r="C13" s="65" t="s">
        <v>67</v>
      </c>
      <c r="D13" s="88" t="s">
        <v>86</v>
      </c>
      <c r="E13" s="65">
        <v>6</v>
      </c>
      <c r="F13" s="86" t="s">
        <v>87</v>
      </c>
      <c r="G13" s="65" t="s">
        <v>63</v>
      </c>
      <c r="H13" s="61" t="s">
        <v>64</v>
      </c>
      <c r="I13" s="58">
        <v>50</v>
      </c>
      <c r="J13" s="59">
        <v>50</v>
      </c>
      <c r="K13" s="58">
        <f t="shared" si="0"/>
        <v>100</v>
      </c>
      <c r="L13" s="74">
        <v>55328770</v>
      </c>
      <c r="M13" s="74">
        <v>55328770</v>
      </c>
      <c r="N13" s="74">
        <f t="shared" si="1"/>
        <v>110657540</v>
      </c>
      <c r="O13" s="60" t="s">
        <v>88</v>
      </c>
    </row>
    <row r="14" spans="1:15" s="57" customFormat="1" ht="89.45" customHeight="1">
      <c r="A14" s="66" t="s">
        <v>26</v>
      </c>
      <c r="B14" s="67" t="s">
        <v>89</v>
      </c>
      <c r="C14" s="65" t="s">
        <v>60</v>
      </c>
      <c r="D14" s="88" t="s">
        <v>90</v>
      </c>
      <c r="E14" s="65">
        <v>7</v>
      </c>
      <c r="F14" s="84" t="s">
        <v>91</v>
      </c>
      <c r="G14" s="65" t="s">
        <v>63</v>
      </c>
      <c r="H14" s="71" t="s">
        <v>92</v>
      </c>
      <c r="I14" s="77">
        <v>20</v>
      </c>
      <c r="J14" s="78">
        <v>20</v>
      </c>
      <c r="K14" s="58">
        <f t="shared" si="0"/>
        <v>40</v>
      </c>
      <c r="L14" s="74">
        <v>750000</v>
      </c>
      <c r="M14" s="74">
        <v>750000</v>
      </c>
      <c r="N14" s="74">
        <f t="shared" si="1"/>
        <v>1500000</v>
      </c>
      <c r="O14" s="79" t="s">
        <v>93</v>
      </c>
    </row>
    <row r="15" spans="1:15" s="57" customFormat="1" ht="114" customHeight="1">
      <c r="A15" s="66" t="s">
        <v>26</v>
      </c>
      <c r="B15" s="67" t="s">
        <v>89</v>
      </c>
      <c r="C15" s="65" t="s">
        <v>60</v>
      </c>
      <c r="D15" s="72" t="s">
        <v>94</v>
      </c>
      <c r="E15" s="65">
        <v>8</v>
      </c>
      <c r="F15" s="89" t="s">
        <v>95</v>
      </c>
      <c r="G15" s="90" t="s">
        <v>63</v>
      </c>
      <c r="H15" s="70" t="s">
        <v>96</v>
      </c>
      <c r="I15" s="111">
        <v>50</v>
      </c>
      <c r="J15" s="112">
        <v>50</v>
      </c>
      <c r="K15" s="110">
        <f t="shared" si="0"/>
        <v>100</v>
      </c>
      <c r="L15" s="74">
        <v>1000000</v>
      </c>
      <c r="M15" s="74">
        <v>1000000</v>
      </c>
      <c r="N15" s="74">
        <f t="shared" si="1"/>
        <v>2000000</v>
      </c>
      <c r="O15" s="77" t="s">
        <v>97</v>
      </c>
    </row>
    <row r="16" spans="1:15" s="57" customFormat="1" ht="88.15" customHeight="1">
      <c r="A16" s="66" t="s">
        <v>26</v>
      </c>
      <c r="B16" s="67" t="s">
        <v>77</v>
      </c>
      <c r="C16" s="65" t="s">
        <v>60</v>
      </c>
      <c r="D16" s="72" t="s">
        <v>98</v>
      </c>
      <c r="E16" s="65">
        <v>9</v>
      </c>
      <c r="F16" s="84" t="s">
        <v>99</v>
      </c>
      <c r="G16" s="64" t="s">
        <v>100</v>
      </c>
      <c r="H16" s="71" t="s">
        <v>101</v>
      </c>
      <c r="I16" s="77">
        <v>6</v>
      </c>
      <c r="J16" s="78">
        <v>6</v>
      </c>
      <c r="K16" s="58">
        <f t="shared" si="0"/>
        <v>12</v>
      </c>
      <c r="L16" s="74">
        <v>72464900.359999999</v>
      </c>
      <c r="M16" s="74">
        <v>72464900.359999999</v>
      </c>
      <c r="N16" s="74">
        <f t="shared" si="1"/>
        <v>144929800.72</v>
      </c>
      <c r="O16" s="79" t="s">
        <v>102</v>
      </c>
    </row>
    <row r="17" spans="1:15" s="57" customFormat="1" ht="75" customHeight="1">
      <c r="A17" s="66" t="s">
        <v>26</v>
      </c>
      <c r="B17" s="67" t="s">
        <v>66</v>
      </c>
      <c r="C17" s="65" t="s">
        <v>67</v>
      </c>
      <c r="D17" s="72" t="s">
        <v>103</v>
      </c>
      <c r="E17" s="65">
        <v>10</v>
      </c>
      <c r="F17" s="86" t="s">
        <v>104</v>
      </c>
      <c r="G17" s="65" t="s">
        <v>105</v>
      </c>
      <c r="H17" s="71" t="s">
        <v>106</v>
      </c>
      <c r="I17" s="111">
        <v>50</v>
      </c>
      <c r="J17" s="112">
        <v>50</v>
      </c>
      <c r="K17" s="110">
        <f t="shared" si="0"/>
        <v>100</v>
      </c>
      <c r="L17" s="74">
        <v>573000</v>
      </c>
      <c r="M17" s="74">
        <v>573000</v>
      </c>
      <c r="N17" s="74">
        <f t="shared" si="1"/>
        <v>1146000</v>
      </c>
      <c r="O17" s="79" t="s">
        <v>107</v>
      </c>
    </row>
    <row r="18" spans="1:15" s="57" customFormat="1" ht="79.150000000000006" customHeight="1">
      <c r="A18" s="66" t="s">
        <v>26</v>
      </c>
      <c r="B18" s="67" t="s">
        <v>85</v>
      </c>
      <c r="C18" s="65" t="s">
        <v>67</v>
      </c>
      <c r="D18" s="88" t="s">
        <v>86</v>
      </c>
      <c r="E18" s="65">
        <v>11</v>
      </c>
      <c r="F18" s="86" t="s">
        <v>108</v>
      </c>
      <c r="G18" s="65" t="s">
        <v>105</v>
      </c>
      <c r="H18" s="71" t="s">
        <v>109</v>
      </c>
      <c r="I18" s="77">
        <v>0</v>
      </c>
      <c r="J18" s="77">
        <v>14</v>
      </c>
      <c r="K18" s="58">
        <f t="shared" si="0"/>
        <v>14</v>
      </c>
      <c r="L18" s="74">
        <v>25828830</v>
      </c>
      <c r="M18" s="74">
        <v>25828830</v>
      </c>
      <c r="N18" s="74">
        <f t="shared" si="1"/>
        <v>51657660</v>
      </c>
      <c r="O18" s="79" t="s">
        <v>88</v>
      </c>
    </row>
    <row r="19" spans="1:15" ht="89.45" customHeight="1">
      <c r="A19" s="66" t="s">
        <v>30</v>
      </c>
      <c r="B19" s="67" t="s">
        <v>110</v>
      </c>
      <c r="C19" s="65" t="s">
        <v>111</v>
      </c>
      <c r="D19" s="72" t="s">
        <v>112</v>
      </c>
      <c r="E19" s="65">
        <v>12</v>
      </c>
      <c r="F19" s="86" t="s">
        <v>113</v>
      </c>
      <c r="G19" s="65" t="s">
        <v>114</v>
      </c>
      <c r="H19" s="71" t="s">
        <v>115</v>
      </c>
      <c r="I19" s="63">
        <v>2</v>
      </c>
      <c r="J19" s="63">
        <v>2</v>
      </c>
      <c r="K19" s="63">
        <f t="shared" si="0"/>
        <v>4</v>
      </c>
      <c r="L19" s="74">
        <v>426936148.94999999</v>
      </c>
      <c r="M19" s="74">
        <v>426936148.94999999</v>
      </c>
      <c r="N19" s="74">
        <f t="shared" si="1"/>
        <v>853872297.89999998</v>
      </c>
      <c r="O19" s="79" t="s">
        <v>116</v>
      </c>
    </row>
    <row r="20" spans="1:15" ht="92.45" customHeight="1">
      <c r="A20" s="66" t="s">
        <v>30</v>
      </c>
      <c r="B20" s="67" t="s">
        <v>110</v>
      </c>
      <c r="C20" s="65" t="s">
        <v>117</v>
      </c>
      <c r="D20" s="72" t="s">
        <v>112</v>
      </c>
      <c r="E20" s="65">
        <v>13</v>
      </c>
      <c r="F20" s="86" t="s">
        <v>118</v>
      </c>
      <c r="G20" s="65" t="s">
        <v>114</v>
      </c>
      <c r="H20" s="71" t="s">
        <v>115</v>
      </c>
      <c r="I20" s="63">
        <v>6</v>
      </c>
      <c r="J20" s="63">
        <v>6</v>
      </c>
      <c r="K20" s="63">
        <f t="shared" si="0"/>
        <v>12</v>
      </c>
      <c r="L20" s="74">
        <v>40000000</v>
      </c>
      <c r="M20" s="74">
        <v>40000000</v>
      </c>
      <c r="N20" s="74">
        <f t="shared" si="1"/>
        <v>80000000</v>
      </c>
      <c r="O20" s="79" t="s">
        <v>116</v>
      </c>
    </row>
    <row r="21" spans="1:15" ht="72.599999999999994" customHeight="1">
      <c r="A21" s="66" t="s">
        <v>30</v>
      </c>
      <c r="B21" s="67" t="s">
        <v>110</v>
      </c>
      <c r="C21" s="65" t="s">
        <v>117</v>
      </c>
      <c r="D21" s="72" t="s">
        <v>119</v>
      </c>
      <c r="E21" s="65">
        <v>14</v>
      </c>
      <c r="F21" s="86" t="s">
        <v>120</v>
      </c>
      <c r="G21" s="65" t="s">
        <v>114</v>
      </c>
      <c r="H21" s="71" t="s">
        <v>121</v>
      </c>
      <c r="I21" s="63">
        <v>34</v>
      </c>
      <c r="J21" s="63"/>
      <c r="K21" s="63">
        <f t="shared" si="0"/>
        <v>34</v>
      </c>
      <c r="L21" s="74">
        <v>45000000</v>
      </c>
      <c r="M21" s="74">
        <v>45000000</v>
      </c>
      <c r="N21" s="74">
        <f t="shared" si="1"/>
        <v>90000000</v>
      </c>
      <c r="O21" s="79" t="s">
        <v>122</v>
      </c>
    </row>
    <row r="22" spans="1:15" ht="103.15" customHeight="1">
      <c r="A22" s="66" t="s">
        <v>30</v>
      </c>
      <c r="B22" s="67" t="s">
        <v>110</v>
      </c>
      <c r="C22" s="65" t="s">
        <v>111</v>
      </c>
      <c r="D22" s="72" t="s">
        <v>123</v>
      </c>
      <c r="E22" s="65">
        <v>15</v>
      </c>
      <c r="F22" s="86" t="s">
        <v>124</v>
      </c>
      <c r="G22" s="65" t="s">
        <v>114</v>
      </c>
      <c r="H22" s="71" t="s">
        <v>125</v>
      </c>
      <c r="I22" s="63">
        <v>520</v>
      </c>
      <c r="J22" s="63"/>
      <c r="K22" s="63">
        <f t="shared" si="0"/>
        <v>520</v>
      </c>
      <c r="L22" s="74">
        <v>49100000</v>
      </c>
      <c r="M22" s="74">
        <v>49100000</v>
      </c>
      <c r="N22" s="74">
        <f t="shared" si="1"/>
        <v>98200000</v>
      </c>
      <c r="O22" s="79" t="s">
        <v>122</v>
      </c>
    </row>
    <row r="23" spans="1:15" ht="115.5">
      <c r="A23" s="66" t="s">
        <v>28</v>
      </c>
      <c r="B23" s="67" t="s">
        <v>59</v>
      </c>
      <c r="C23" s="65" t="s">
        <v>60</v>
      </c>
      <c r="D23" s="72" t="s">
        <v>126</v>
      </c>
      <c r="E23" s="65">
        <v>16</v>
      </c>
      <c r="F23" s="86" t="s">
        <v>127</v>
      </c>
      <c r="G23" s="65" t="s">
        <v>114</v>
      </c>
      <c r="H23" s="61" t="s">
        <v>128</v>
      </c>
      <c r="I23" s="63">
        <v>30</v>
      </c>
      <c r="J23" s="63">
        <v>30</v>
      </c>
      <c r="K23" s="63">
        <f t="shared" si="0"/>
        <v>60</v>
      </c>
      <c r="L23" s="74">
        <v>7000000</v>
      </c>
      <c r="M23" s="74">
        <v>7000000</v>
      </c>
      <c r="N23" s="74">
        <f t="shared" si="1"/>
        <v>14000000</v>
      </c>
      <c r="O23" s="79" t="s">
        <v>65</v>
      </c>
    </row>
    <row r="24" spans="1:15" ht="82.5" customHeight="1">
      <c r="A24" s="66" t="s">
        <v>26</v>
      </c>
      <c r="B24" s="67" t="s">
        <v>66</v>
      </c>
      <c r="C24" s="65" t="s">
        <v>67</v>
      </c>
      <c r="D24" s="72" t="s">
        <v>129</v>
      </c>
      <c r="E24" s="65">
        <v>17</v>
      </c>
      <c r="F24" s="183" t="s">
        <v>130</v>
      </c>
      <c r="G24" s="65" t="s">
        <v>63</v>
      </c>
      <c r="H24" s="71" t="s">
        <v>131</v>
      </c>
      <c r="I24" s="63">
        <v>50</v>
      </c>
      <c r="J24" s="63">
        <v>50</v>
      </c>
      <c r="K24" s="63">
        <f t="shared" si="0"/>
        <v>100</v>
      </c>
      <c r="L24" s="74">
        <v>72457790.109999999</v>
      </c>
      <c r="M24" s="74">
        <v>72457790.109999999</v>
      </c>
      <c r="N24" s="74">
        <f t="shared" si="1"/>
        <v>144915580.22</v>
      </c>
      <c r="O24" s="79" t="s">
        <v>116</v>
      </c>
    </row>
    <row r="25" spans="1:15" ht="14.25" customHeight="1">
      <c r="A25" s="66"/>
      <c r="B25" s="67"/>
      <c r="C25" s="65"/>
      <c r="D25" s="72"/>
      <c r="E25" s="65"/>
      <c r="F25" s="86"/>
      <c r="G25" s="65"/>
      <c r="H25" s="71"/>
      <c r="I25" s="80"/>
      <c r="J25" s="80"/>
      <c r="K25" s="63"/>
      <c r="L25" s="74">
        <v>0</v>
      </c>
      <c r="M25" s="74">
        <v>0</v>
      </c>
      <c r="N25" s="74">
        <f t="shared" si="1"/>
        <v>0</v>
      </c>
      <c r="O25" s="81"/>
    </row>
    <row r="26" spans="1:15" ht="18" thickBot="1">
      <c r="A26" s="16"/>
      <c r="B26" s="17"/>
      <c r="C26" s="17"/>
      <c r="D26" s="17"/>
      <c r="E26" s="18"/>
      <c r="F26" s="17"/>
      <c r="G26" s="17"/>
      <c r="H26" s="17"/>
      <c r="I26" s="18"/>
      <c r="J26" s="18"/>
      <c r="K26" s="19" t="s">
        <v>132</v>
      </c>
      <c r="L26" s="20">
        <f>SUM(L8:L25)</f>
        <v>2058250601.2299998</v>
      </c>
      <c r="M26" s="20">
        <f>SUM(M8:M25)</f>
        <v>2058250601.2299998</v>
      </c>
      <c r="N26" s="18"/>
      <c r="O26" s="18"/>
    </row>
    <row r="27" spans="1:15" ht="18" thickBot="1">
      <c r="A27" s="21"/>
      <c r="B27" s="22"/>
      <c r="C27" s="22"/>
      <c r="D27" s="22"/>
      <c r="E27" s="23"/>
      <c r="F27" s="22"/>
      <c r="G27" s="22"/>
      <c r="H27" s="22"/>
      <c r="I27" s="23"/>
      <c r="J27" s="23"/>
      <c r="K27" s="24" t="s">
        <v>133</v>
      </c>
      <c r="L27" s="171">
        <f>L26+M26</f>
        <v>4116501202.4599996</v>
      </c>
      <c r="M27" s="171"/>
      <c r="N27" s="23"/>
      <c r="O27" s="23"/>
    </row>
    <row r="41" spans="13:14">
      <c r="M41" s="172"/>
      <c r="N41" s="172"/>
    </row>
    <row r="42" spans="13:14">
      <c r="M42" s="172"/>
      <c r="N42" s="172"/>
    </row>
    <row r="43" spans="13:14">
      <c r="M43" s="172"/>
      <c r="N43" s="172"/>
    </row>
    <row r="44" spans="13:14">
      <c r="M44" s="172"/>
      <c r="N44" s="172"/>
    </row>
    <row r="45" spans="13:14">
      <c r="M45" s="172"/>
      <c r="N45" s="172"/>
    </row>
    <row r="46" spans="13:14">
      <c r="M46" s="172"/>
      <c r="N46" s="172"/>
    </row>
    <row r="47" spans="13:14">
      <c r="M47" s="172"/>
      <c r="N47" s="172"/>
    </row>
    <row r="48" spans="13:14">
      <c r="M48" s="172"/>
      <c r="N48" s="172"/>
    </row>
    <row r="53" spans="1:6">
      <c r="A53" s="2"/>
      <c r="B53" s="2"/>
      <c r="C53" s="2"/>
      <c r="D53" s="2"/>
    </row>
    <row r="54" spans="1:6">
      <c r="A54" s="2"/>
      <c r="B54" s="2"/>
      <c r="C54" s="2"/>
      <c r="D54" s="2"/>
    </row>
    <row r="55" spans="1:6">
      <c r="A55" s="2"/>
      <c r="B55" s="2"/>
      <c r="C55" s="2"/>
      <c r="D55" s="2"/>
    </row>
    <row r="56" spans="1:6" hidden="1">
      <c r="A56" s="173" t="s">
        <v>134</v>
      </c>
      <c r="B56" s="173"/>
      <c r="C56" s="4"/>
      <c r="D56" s="4"/>
      <c r="E56" s="4"/>
      <c r="F56" s="3"/>
    </row>
    <row r="57" spans="1:6" hidden="1">
      <c r="A57" s="4"/>
      <c r="B57" s="4"/>
      <c r="C57" s="4"/>
      <c r="D57" s="4"/>
      <c r="E57" s="4"/>
      <c r="F57" s="3"/>
    </row>
    <row r="58" spans="1:6" ht="26.45" hidden="1">
      <c r="A58" s="4" t="s">
        <v>135</v>
      </c>
      <c r="B58" s="45" t="s">
        <v>136</v>
      </c>
      <c r="C58" s="4" t="s">
        <v>137</v>
      </c>
      <c r="D58" s="4"/>
      <c r="E58" s="4" t="s">
        <v>138</v>
      </c>
      <c r="F58" s="4" t="s">
        <v>47</v>
      </c>
    </row>
    <row r="59" spans="1:6" hidden="1">
      <c r="A59" s="4"/>
      <c r="B59" s="4"/>
      <c r="C59" s="4"/>
      <c r="D59" s="4"/>
      <c r="E59" s="4"/>
      <c r="F59" s="3"/>
    </row>
    <row r="60" spans="1:6" ht="39.6" hidden="1">
      <c r="A60" s="4" t="s">
        <v>139</v>
      </c>
      <c r="B60" s="45" t="s">
        <v>26</v>
      </c>
      <c r="C60" s="45" t="s">
        <v>77</v>
      </c>
      <c r="D60" s="45"/>
      <c r="E60" s="45" t="s">
        <v>63</v>
      </c>
      <c r="F60" s="46" t="s">
        <v>140</v>
      </c>
    </row>
    <row r="61" spans="1:6" ht="39.6" hidden="1">
      <c r="A61" s="4" t="s">
        <v>141</v>
      </c>
      <c r="B61" s="45" t="s">
        <v>28</v>
      </c>
      <c r="C61" s="45" t="s">
        <v>142</v>
      </c>
      <c r="D61" s="45"/>
      <c r="E61" s="45" t="s">
        <v>100</v>
      </c>
      <c r="F61" s="46" t="s">
        <v>143</v>
      </c>
    </row>
    <row r="62" spans="1:6" ht="52.9" hidden="1">
      <c r="A62" s="4" t="s">
        <v>144</v>
      </c>
      <c r="B62" s="45" t="s">
        <v>30</v>
      </c>
      <c r="C62" s="45" t="s">
        <v>72</v>
      </c>
      <c r="D62" s="45"/>
      <c r="E62" s="45" t="s">
        <v>105</v>
      </c>
      <c r="F62" s="46" t="s">
        <v>117</v>
      </c>
    </row>
    <row r="63" spans="1:6" ht="52.9" hidden="1">
      <c r="A63" s="4" t="s">
        <v>145</v>
      </c>
      <c r="B63" s="45" t="s">
        <v>32</v>
      </c>
      <c r="C63" s="45" t="s">
        <v>85</v>
      </c>
      <c r="D63" s="45"/>
      <c r="E63" s="45" t="s">
        <v>114</v>
      </c>
      <c r="F63" s="46" t="s">
        <v>111</v>
      </c>
    </row>
    <row r="64" spans="1:6" ht="39.6" hidden="1">
      <c r="A64" s="4"/>
      <c r="B64" s="4"/>
      <c r="C64" s="45" t="s">
        <v>66</v>
      </c>
      <c r="D64" s="45"/>
      <c r="E64" s="4"/>
      <c r="F64" s="46" t="s">
        <v>146</v>
      </c>
    </row>
    <row r="65" spans="1:6" ht="39.6" hidden="1">
      <c r="A65" s="3"/>
      <c r="B65" s="3"/>
      <c r="C65" s="47" t="s">
        <v>59</v>
      </c>
      <c r="D65" s="47"/>
      <c r="E65" s="4"/>
      <c r="F65" s="46" t="s">
        <v>147</v>
      </c>
    </row>
    <row r="66" spans="1:6" ht="39.6" hidden="1">
      <c r="A66" s="3"/>
      <c r="B66" s="3"/>
      <c r="C66" s="47" t="s">
        <v>89</v>
      </c>
      <c r="D66" s="47"/>
      <c r="E66" s="4"/>
      <c r="F66" s="46" t="s">
        <v>148</v>
      </c>
    </row>
    <row r="67" spans="1:6" ht="52.9" hidden="1">
      <c r="A67" s="3"/>
      <c r="B67" s="3"/>
      <c r="C67" s="47" t="s">
        <v>149</v>
      </c>
      <c r="D67" s="47"/>
      <c r="E67" s="4"/>
      <c r="F67" s="46" t="s">
        <v>150</v>
      </c>
    </row>
    <row r="68" spans="1:6" ht="52.9" hidden="1">
      <c r="A68" s="3"/>
      <c r="B68" s="3"/>
      <c r="C68" s="46" t="s">
        <v>110</v>
      </c>
      <c r="D68" s="46"/>
      <c r="E68" s="4"/>
      <c r="F68" s="46" t="s">
        <v>67</v>
      </c>
    </row>
    <row r="69" spans="1:6" ht="26.45" hidden="1">
      <c r="A69" s="3"/>
      <c r="B69" s="3"/>
      <c r="C69" s="47" t="s">
        <v>151</v>
      </c>
      <c r="D69" s="47"/>
      <c r="E69" s="4"/>
      <c r="F69" s="46" t="s">
        <v>152</v>
      </c>
    </row>
    <row r="70" spans="1:6" ht="39.6" hidden="1">
      <c r="A70" s="3"/>
      <c r="B70" s="3"/>
      <c r="C70" s="47" t="s">
        <v>153</v>
      </c>
      <c r="D70" s="47"/>
      <c r="E70" s="4"/>
      <c r="F70" s="46" t="s">
        <v>154</v>
      </c>
    </row>
    <row r="71" spans="1:6" ht="26.45" hidden="1">
      <c r="A71" s="3"/>
      <c r="B71" s="3"/>
      <c r="C71" s="47" t="s">
        <v>155</v>
      </c>
      <c r="D71" s="47"/>
      <c r="E71" s="4"/>
      <c r="F71" s="46" t="s">
        <v>156</v>
      </c>
    </row>
    <row r="72" spans="1:6" ht="26.45" hidden="1">
      <c r="A72" s="3"/>
      <c r="B72" s="3"/>
      <c r="C72" s="47" t="s">
        <v>157</v>
      </c>
      <c r="D72" s="47"/>
      <c r="E72" s="4"/>
      <c r="F72" s="46" t="s">
        <v>158</v>
      </c>
    </row>
    <row r="73" spans="1:6" ht="52.9" hidden="1">
      <c r="A73" s="3"/>
      <c r="B73" s="3"/>
      <c r="C73" s="47" t="s">
        <v>159</v>
      </c>
      <c r="D73" s="47"/>
      <c r="E73" s="4"/>
      <c r="F73" s="49" t="s">
        <v>160</v>
      </c>
    </row>
    <row r="74" spans="1:6" ht="66" hidden="1">
      <c r="A74" s="3"/>
      <c r="B74" s="3"/>
      <c r="C74" s="46" t="s">
        <v>161</v>
      </c>
      <c r="D74" s="46"/>
      <c r="E74" s="4"/>
      <c r="F74" s="49" t="s">
        <v>162</v>
      </c>
    </row>
    <row r="75" spans="1:6" ht="66" hidden="1">
      <c r="A75" s="3"/>
      <c r="B75" s="3"/>
      <c r="C75" s="47" t="s">
        <v>163</v>
      </c>
      <c r="D75" s="47"/>
      <c r="E75" s="4"/>
      <c r="F75" s="46" t="s">
        <v>60</v>
      </c>
    </row>
    <row r="76" spans="1:6" ht="39.6" hidden="1">
      <c r="A76" s="3"/>
      <c r="B76" s="3"/>
      <c r="C76" s="47" t="s">
        <v>164</v>
      </c>
      <c r="D76" s="47"/>
      <c r="E76" s="4"/>
      <c r="F76" s="46" t="s">
        <v>165</v>
      </c>
    </row>
    <row r="77" spans="1:6" hidden="1">
      <c r="A77" s="3"/>
      <c r="B77" s="3"/>
      <c r="C77" s="47" t="s">
        <v>166</v>
      </c>
      <c r="D77" s="47"/>
      <c r="E77" s="4"/>
      <c r="F77" s="3"/>
    </row>
    <row r="78" spans="1:6" hidden="1">
      <c r="A78" s="3"/>
      <c r="B78" s="3"/>
      <c r="C78" s="47" t="s">
        <v>167</v>
      </c>
      <c r="D78" s="47"/>
      <c r="E78" s="4"/>
      <c r="F78" s="3"/>
    </row>
    <row r="79" spans="1:6" hidden="1">
      <c r="A79" s="3"/>
      <c r="B79" s="3"/>
      <c r="C79" s="47" t="s">
        <v>168</v>
      </c>
      <c r="D79" s="47"/>
      <c r="E79" s="4"/>
      <c r="F79" s="3"/>
    </row>
    <row r="80" spans="1:6" ht="26.45" hidden="1">
      <c r="A80" s="3"/>
      <c r="B80" s="3"/>
      <c r="C80" s="47" t="s">
        <v>169</v>
      </c>
      <c r="D80" s="47"/>
      <c r="E80" s="4"/>
      <c r="F80" s="3"/>
    </row>
  </sheetData>
  <mergeCells count="25">
    <mergeCell ref="L27:M27"/>
    <mergeCell ref="M41:N41"/>
    <mergeCell ref="A56:B56"/>
    <mergeCell ref="M42:N42"/>
    <mergeCell ref="M43:N43"/>
    <mergeCell ref="M44:N44"/>
    <mergeCell ref="M45:N45"/>
    <mergeCell ref="M46:N46"/>
    <mergeCell ref="M47:N47"/>
    <mergeCell ref="M48:N48"/>
    <mergeCell ref="O6:O7"/>
    <mergeCell ref="A2:F2"/>
    <mergeCell ref="A3:F3"/>
    <mergeCell ref="A1:O1"/>
    <mergeCell ref="H5:N5"/>
    <mergeCell ref="A6:A7"/>
    <mergeCell ref="C6:C7"/>
    <mergeCell ref="E6:F6"/>
    <mergeCell ref="G6:G7"/>
    <mergeCell ref="A5:F5"/>
    <mergeCell ref="L6:N6"/>
    <mergeCell ref="B6:B7"/>
    <mergeCell ref="I6:K6"/>
    <mergeCell ref="H6:H7"/>
    <mergeCell ref="D6:D7"/>
  </mergeCells>
  <dataValidations count="4">
    <dataValidation type="list" allowBlank="1" showInputMessage="1" showErrorMessage="1" sqref="G8:G25" xr:uid="{00000000-0002-0000-0100-000000000000}">
      <formula1>$E$60:$E$63</formula1>
    </dataValidation>
    <dataValidation type="list" allowBlank="1" showInputMessage="1" showErrorMessage="1" sqref="A8:A25" xr:uid="{00000000-0002-0000-0100-000001000000}">
      <formula1>$B$60:$B$63</formula1>
    </dataValidation>
    <dataValidation type="list" allowBlank="1" showInputMessage="1" showErrorMessage="1" sqref="B8:B25" xr:uid="{00000000-0002-0000-0100-000002000000}">
      <formula1>$C$60:$C$80</formula1>
    </dataValidation>
    <dataValidation type="list" allowBlank="1" showInputMessage="1" showErrorMessage="1" sqref="C8:C25 D25" xr:uid="{00000000-0002-0000-0100-000003000000}">
      <formula1>$F$60:$F$76</formula1>
    </dataValidation>
  </dataValidations>
  <printOptions horizontalCentered="1"/>
  <pageMargins left="0.31496062992125984" right="0.31496062992125984" top="0.74803149606299213" bottom="0.74803149606299213" header="0.31496062992125984" footer="0.31496062992125984"/>
  <pageSetup scale="47" fitToHeight="3" orientation="landscape" r:id="rId1"/>
  <rowBreaks count="1" manualBreakCount="1">
    <brk id="13"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4"/>
  <sheetViews>
    <sheetView showGridLines="0" view="pageBreakPreview" topLeftCell="D26" zoomScale="60" zoomScaleNormal="90" workbookViewId="0">
      <selection activeCell="H27" sqref="H27"/>
    </sheetView>
  </sheetViews>
  <sheetFormatPr defaultColWidth="10.85546875" defaultRowHeight="13.15"/>
  <cols>
    <col min="1" max="1" width="16.140625" style="1" customWidth="1"/>
    <col min="2" max="2" width="14.5703125" style="1" customWidth="1"/>
    <col min="3" max="4" width="23.140625" style="1" customWidth="1"/>
    <col min="5" max="5" width="13" style="1" customWidth="1"/>
    <col min="6" max="6" width="36.140625" style="1" customWidth="1"/>
    <col min="7" max="7" width="16.28515625" style="1" customWidth="1"/>
    <col min="8" max="8" width="16.7109375" style="1" customWidth="1"/>
    <col min="9" max="9" width="16.7109375" style="2" customWidth="1"/>
    <col min="10" max="10" width="16.5703125" style="2" customWidth="1"/>
    <col min="11" max="11" width="24" style="2" customWidth="1"/>
    <col min="12" max="12" width="17.42578125" style="2" customWidth="1"/>
    <col min="13" max="13" width="18" style="2" customWidth="1"/>
    <col min="14" max="14" width="14.140625" style="2" customWidth="1"/>
    <col min="15" max="15" width="14.5703125" style="2" customWidth="1"/>
    <col min="16" max="16384" width="10.85546875" style="1"/>
  </cols>
  <sheetData>
    <row r="1" spans="1:15" ht="71.25" customHeight="1">
      <c r="A1" s="149" t="s">
        <v>40</v>
      </c>
      <c r="B1" s="150"/>
      <c r="C1" s="151"/>
      <c r="D1" s="151"/>
      <c r="E1" s="151"/>
      <c r="F1" s="151"/>
      <c r="G1" s="151"/>
      <c r="H1" s="151"/>
      <c r="I1" s="151"/>
      <c r="J1" s="151"/>
      <c r="K1" s="151"/>
      <c r="L1" s="151"/>
      <c r="M1" s="151"/>
      <c r="N1" s="151"/>
      <c r="O1" s="151"/>
    </row>
    <row r="2" spans="1:15" ht="13.15" customHeight="1">
      <c r="A2" s="145" t="s">
        <v>41</v>
      </c>
      <c r="B2" s="146"/>
      <c r="C2" s="146"/>
      <c r="D2" s="146"/>
      <c r="E2" s="146"/>
      <c r="F2" s="146"/>
      <c r="G2" s="12"/>
      <c r="H2" s="12"/>
      <c r="I2" s="13"/>
      <c r="J2" s="13"/>
      <c r="K2" s="13"/>
      <c r="L2" s="13"/>
      <c r="M2" s="13"/>
      <c r="N2" s="13"/>
      <c r="O2" s="13"/>
    </row>
    <row r="3" spans="1:15" ht="15" customHeight="1">
      <c r="A3" s="147" t="s">
        <v>170</v>
      </c>
      <c r="B3" s="148"/>
      <c r="C3" s="146"/>
      <c r="D3" s="146"/>
      <c r="E3" s="146"/>
      <c r="F3" s="146"/>
      <c r="G3" s="12"/>
      <c r="H3" s="14"/>
      <c r="I3" s="13"/>
      <c r="J3" s="13"/>
      <c r="K3" s="13"/>
      <c r="L3" s="13"/>
      <c r="M3" s="13"/>
      <c r="N3" s="13"/>
      <c r="O3" s="13"/>
    </row>
    <row r="4" spans="1:15" ht="15">
      <c r="A4" s="15"/>
      <c r="B4" s="5"/>
      <c r="C4" s="5"/>
      <c r="D4" s="5"/>
      <c r="E4" s="5"/>
      <c r="F4" s="5"/>
      <c r="G4" s="5"/>
      <c r="H4" s="5"/>
      <c r="I4" s="13"/>
      <c r="J4" s="13"/>
      <c r="K4" s="13"/>
      <c r="L4" s="13"/>
      <c r="M4" s="13"/>
      <c r="N4" s="13"/>
      <c r="O4" s="13"/>
    </row>
    <row r="5" spans="1:15" ht="15">
      <c r="A5" s="159" t="s">
        <v>43</v>
      </c>
      <c r="B5" s="160"/>
      <c r="C5" s="160"/>
      <c r="D5" s="160"/>
      <c r="E5" s="160"/>
      <c r="F5" s="161"/>
      <c r="G5" s="118"/>
      <c r="H5" s="152" t="s">
        <v>44</v>
      </c>
      <c r="I5" s="152"/>
      <c r="J5" s="152"/>
      <c r="K5" s="152"/>
      <c r="L5" s="152"/>
      <c r="M5" s="152"/>
      <c r="N5" s="152"/>
      <c r="O5" s="117"/>
    </row>
    <row r="6" spans="1:15" ht="28.9" customHeight="1">
      <c r="A6" s="153" t="s">
        <v>45</v>
      </c>
      <c r="B6" s="162" t="s">
        <v>46</v>
      </c>
      <c r="C6" s="158" t="s">
        <v>47</v>
      </c>
      <c r="D6" s="169" t="s">
        <v>48</v>
      </c>
      <c r="E6" s="156" t="s">
        <v>49</v>
      </c>
      <c r="F6" s="157"/>
      <c r="G6" s="158" t="s">
        <v>50</v>
      </c>
      <c r="H6" s="167" t="s">
        <v>51</v>
      </c>
      <c r="I6" s="164" t="s">
        <v>52</v>
      </c>
      <c r="J6" s="165"/>
      <c r="K6" s="166"/>
      <c r="L6" s="156" t="s">
        <v>53</v>
      </c>
      <c r="M6" s="156"/>
      <c r="N6" s="157"/>
      <c r="O6" s="143" t="s">
        <v>54</v>
      </c>
    </row>
    <row r="7" spans="1:15" ht="21.6" customHeight="1">
      <c r="A7" s="175"/>
      <c r="B7" s="176"/>
      <c r="C7" s="154"/>
      <c r="D7" s="174"/>
      <c r="E7" s="10" t="s">
        <v>55</v>
      </c>
      <c r="F7" s="121" t="s">
        <v>56</v>
      </c>
      <c r="G7" s="154"/>
      <c r="H7" s="177"/>
      <c r="I7" s="122" t="s">
        <v>57</v>
      </c>
      <c r="J7" s="119" t="s">
        <v>58</v>
      </c>
      <c r="K7" s="119">
        <v>2024</v>
      </c>
      <c r="L7" s="123" t="s">
        <v>57</v>
      </c>
      <c r="M7" s="123" t="s">
        <v>58</v>
      </c>
      <c r="N7" s="123">
        <v>2024</v>
      </c>
      <c r="O7" s="178"/>
    </row>
    <row r="8" spans="1:15" ht="90" customHeight="1">
      <c r="A8" s="65" t="s">
        <v>28</v>
      </c>
      <c r="B8" s="65" t="s">
        <v>164</v>
      </c>
      <c r="C8" s="70" t="s">
        <v>156</v>
      </c>
      <c r="D8" s="72" t="s">
        <v>61</v>
      </c>
      <c r="E8" s="65">
        <v>18</v>
      </c>
      <c r="F8" s="184" t="s">
        <v>171</v>
      </c>
      <c r="G8" s="65" t="s">
        <v>172</v>
      </c>
      <c r="H8" s="65" t="s">
        <v>173</v>
      </c>
      <c r="I8" s="116">
        <v>50</v>
      </c>
      <c r="J8" s="116">
        <v>50</v>
      </c>
      <c r="K8" s="116">
        <f>SUM(I8,J8)</f>
        <v>100</v>
      </c>
      <c r="L8" s="124">
        <v>101904145.37</v>
      </c>
      <c r="M8" s="124">
        <v>101904145.37</v>
      </c>
      <c r="N8" s="124">
        <f>SUM(L8,M8)</f>
        <v>203808290.74000001</v>
      </c>
      <c r="O8" s="65" t="s">
        <v>174</v>
      </c>
    </row>
    <row r="9" spans="1:15" ht="145.5" customHeight="1">
      <c r="A9" s="65" t="s">
        <v>28</v>
      </c>
      <c r="B9" s="65" t="s">
        <v>164</v>
      </c>
      <c r="C9" s="70" t="s">
        <v>156</v>
      </c>
      <c r="D9" s="72" t="s">
        <v>175</v>
      </c>
      <c r="E9" s="65">
        <v>19</v>
      </c>
      <c r="F9" s="90" t="s">
        <v>176</v>
      </c>
      <c r="G9" s="64" t="s">
        <v>172</v>
      </c>
      <c r="H9" s="63" t="s">
        <v>177</v>
      </c>
      <c r="I9" s="63">
        <v>6</v>
      </c>
      <c r="J9" s="63">
        <v>6</v>
      </c>
      <c r="K9" s="116">
        <f t="shared" ref="K9:K29" si="0">SUM(I9,J9)</f>
        <v>12</v>
      </c>
      <c r="L9" s="124">
        <v>278263828</v>
      </c>
      <c r="M9" s="124">
        <v>278263828</v>
      </c>
      <c r="N9" s="124">
        <f t="shared" ref="N9:N29" si="1">SUM(L9,M9)</f>
        <v>556527656</v>
      </c>
      <c r="O9" s="65" t="s">
        <v>174</v>
      </c>
    </row>
    <row r="10" spans="1:15" ht="87.6" customHeight="1">
      <c r="A10" s="65" t="s">
        <v>28</v>
      </c>
      <c r="B10" s="65" t="s">
        <v>164</v>
      </c>
      <c r="C10" s="70" t="s">
        <v>156</v>
      </c>
      <c r="D10" s="72" t="s">
        <v>61</v>
      </c>
      <c r="E10" s="65">
        <v>20</v>
      </c>
      <c r="F10" s="90" t="s">
        <v>178</v>
      </c>
      <c r="G10" s="65" t="s">
        <v>179</v>
      </c>
      <c r="H10" s="65" t="s">
        <v>173</v>
      </c>
      <c r="I10" s="63">
        <v>50</v>
      </c>
      <c r="J10" s="63">
        <v>50</v>
      </c>
      <c r="K10" s="116">
        <f t="shared" si="0"/>
        <v>100</v>
      </c>
      <c r="L10" s="124">
        <v>321206113.88</v>
      </c>
      <c r="M10" s="124">
        <v>321206113.87</v>
      </c>
      <c r="N10" s="124">
        <f t="shared" si="1"/>
        <v>642412227.75</v>
      </c>
      <c r="O10" s="71" t="s">
        <v>180</v>
      </c>
    </row>
    <row r="11" spans="1:15" ht="128.25">
      <c r="A11" s="65" t="s">
        <v>28</v>
      </c>
      <c r="B11" s="65" t="s">
        <v>164</v>
      </c>
      <c r="C11" s="70" t="s">
        <v>156</v>
      </c>
      <c r="D11" s="70" t="s">
        <v>175</v>
      </c>
      <c r="E11" s="65">
        <v>21</v>
      </c>
      <c r="F11" s="90" t="s">
        <v>181</v>
      </c>
      <c r="G11" s="65" t="s">
        <v>179</v>
      </c>
      <c r="H11" s="71" t="s">
        <v>182</v>
      </c>
      <c r="I11" s="63">
        <v>195</v>
      </c>
      <c r="J11" s="63">
        <v>195</v>
      </c>
      <c r="K11" s="116">
        <f t="shared" si="0"/>
        <v>390</v>
      </c>
      <c r="L11" s="124">
        <v>271927336.5</v>
      </c>
      <c r="M11" s="124">
        <v>271927336.5</v>
      </c>
      <c r="N11" s="124">
        <f t="shared" si="1"/>
        <v>543854673</v>
      </c>
      <c r="O11" s="71" t="s">
        <v>180</v>
      </c>
    </row>
    <row r="12" spans="1:15" ht="90" customHeight="1">
      <c r="A12" s="65" t="s">
        <v>32</v>
      </c>
      <c r="B12" s="65" t="s">
        <v>167</v>
      </c>
      <c r="C12" s="65" t="s">
        <v>67</v>
      </c>
      <c r="D12" s="65" t="s">
        <v>183</v>
      </c>
      <c r="E12" s="65">
        <v>22</v>
      </c>
      <c r="F12" s="90" t="s">
        <v>184</v>
      </c>
      <c r="G12" s="65" t="s">
        <v>185</v>
      </c>
      <c r="H12" s="71" t="s">
        <v>186</v>
      </c>
      <c r="I12" s="63">
        <v>6</v>
      </c>
      <c r="J12" s="63">
        <v>6</v>
      </c>
      <c r="K12" s="116">
        <f t="shared" si="0"/>
        <v>12</v>
      </c>
      <c r="L12" s="124">
        <v>8101107.3099999996</v>
      </c>
      <c r="M12" s="124">
        <v>8101107.3099999996</v>
      </c>
      <c r="N12" s="124">
        <f t="shared" si="1"/>
        <v>16202214.619999999</v>
      </c>
      <c r="O12" s="71" t="s">
        <v>187</v>
      </c>
    </row>
    <row r="13" spans="1:15" ht="130.9" customHeight="1">
      <c r="A13" s="65" t="s">
        <v>28</v>
      </c>
      <c r="B13" s="65" t="s">
        <v>163</v>
      </c>
      <c r="C13" s="65" t="s">
        <v>156</v>
      </c>
      <c r="D13" s="70" t="s">
        <v>175</v>
      </c>
      <c r="E13" s="65">
        <v>23</v>
      </c>
      <c r="F13" s="90" t="s">
        <v>188</v>
      </c>
      <c r="G13" s="65" t="s">
        <v>189</v>
      </c>
      <c r="H13" s="71" t="s">
        <v>177</v>
      </c>
      <c r="I13" s="63">
        <v>6</v>
      </c>
      <c r="J13" s="63">
        <v>6</v>
      </c>
      <c r="K13" s="116">
        <f t="shared" si="0"/>
        <v>12</v>
      </c>
      <c r="L13" s="124">
        <v>57331346.560000002</v>
      </c>
      <c r="M13" s="124">
        <v>57331346.560000002</v>
      </c>
      <c r="N13" s="124">
        <f t="shared" si="1"/>
        <v>114662693.12</v>
      </c>
      <c r="O13" s="71" t="s">
        <v>190</v>
      </c>
    </row>
    <row r="14" spans="1:15" ht="144" customHeight="1">
      <c r="A14" s="65" t="s">
        <v>32</v>
      </c>
      <c r="B14" s="65" t="s">
        <v>169</v>
      </c>
      <c r="C14" s="65" t="s">
        <v>67</v>
      </c>
      <c r="D14" s="91" t="s">
        <v>191</v>
      </c>
      <c r="E14" s="65">
        <v>24</v>
      </c>
      <c r="F14" s="90" t="s">
        <v>192</v>
      </c>
      <c r="G14" s="65" t="s">
        <v>193</v>
      </c>
      <c r="H14" s="71" t="s">
        <v>173</v>
      </c>
      <c r="I14" s="73">
        <v>50</v>
      </c>
      <c r="J14" s="73">
        <v>50</v>
      </c>
      <c r="K14" s="116">
        <f t="shared" si="0"/>
        <v>100</v>
      </c>
      <c r="L14" s="124">
        <v>332471962.25</v>
      </c>
      <c r="M14" s="124">
        <v>332471962.24000001</v>
      </c>
      <c r="N14" s="124">
        <f t="shared" si="1"/>
        <v>664943924.49000001</v>
      </c>
      <c r="O14" s="71" t="s">
        <v>194</v>
      </c>
    </row>
    <row r="15" spans="1:15" ht="90" customHeight="1">
      <c r="A15" s="65" t="s">
        <v>30</v>
      </c>
      <c r="B15" s="65" t="s">
        <v>153</v>
      </c>
      <c r="C15" s="65" t="s">
        <v>143</v>
      </c>
      <c r="D15" s="65" t="s">
        <v>61</v>
      </c>
      <c r="E15" s="65">
        <v>25</v>
      </c>
      <c r="F15" s="90" t="s">
        <v>195</v>
      </c>
      <c r="G15" s="65" t="s">
        <v>196</v>
      </c>
      <c r="H15" s="71" t="s">
        <v>173</v>
      </c>
      <c r="I15" s="73">
        <v>50</v>
      </c>
      <c r="J15" s="73">
        <v>50</v>
      </c>
      <c r="K15" s="116">
        <f t="shared" si="0"/>
        <v>100</v>
      </c>
      <c r="L15" s="124">
        <v>56550402.280000001</v>
      </c>
      <c r="M15" s="124">
        <v>56550402.259999998</v>
      </c>
      <c r="N15" s="124">
        <f t="shared" si="1"/>
        <v>113100804.53999999</v>
      </c>
      <c r="O15" s="71" t="s">
        <v>197</v>
      </c>
    </row>
    <row r="16" spans="1:15" ht="89.25">
      <c r="A16" s="65" t="s">
        <v>30</v>
      </c>
      <c r="B16" s="65" t="s">
        <v>110</v>
      </c>
      <c r="C16" s="65" t="s">
        <v>111</v>
      </c>
      <c r="D16" s="65" t="s">
        <v>123</v>
      </c>
      <c r="E16" s="65">
        <v>26</v>
      </c>
      <c r="F16" s="82" t="s">
        <v>198</v>
      </c>
      <c r="G16" s="65" t="s">
        <v>196</v>
      </c>
      <c r="H16" s="71" t="s">
        <v>199</v>
      </c>
      <c r="I16" s="63">
        <v>73</v>
      </c>
      <c r="J16" s="63">
        <v>0</v>
      </c>
      <c r="K16" s="116">
        <f t="shared" si="0"/>
        <v>73</v>
      </c>
      <c r="L16" s="124">
        <v>77905160</v>
      </c>
      <c r="M16" s="124">
        <v>77905160</v>
      </c>
      <c r="N16" s="124">
        <f t="shared" si="1"/>
        <v>155810320</v>
      </c>
      <c r="O16" s="71" t="s">
        <v>200</v>
      </c>
    </row>
    <row r="17" spans="1:15" ht="74.25" customHeight="1">
      <c r="A17" s="65" t="s">
        <v>30</v>
      </c>
      <c r="B17" s="65" t="s">
        <v>110</v>
      </c>
      <c r="C17" s="65" t="s">
        <v>117</v>
      </c>
      <c r="D17" s="65" t="s">
        <v>119</v>
      </c>
      <c r="E17" s="65">
        <v>27</v>
      </c>
      <c r="F17" s="82" t="s">
        <v>201</v>
      </c>
      <c r="G17" s="65" t="s">
        <v>196</v>
      </c>
      <c r="H17" s="71" t="s">
        <v>173</v>
      </c>
      <c r="I17" s="63">
        <v>50</v>
      </c>
      <c r="J17" s="63">
        <v>50</v>
      </c>
      <c r="K17" s="116">
        <f t="shared" si="0"/>
        <v>100</v>
      </c>
      <c r="L17" s="124">
        <v>3415000</v>
      </c>
      <c r="M17" s="124">
        <v>3415000</v>
      </c>
      <c r="N17" s="124">
        <f t="shared" si="1"/>
        <v>6830000</v>
      </c>
      <c r="O17" s="71" t="s">
        <v>202</v>
      </c>
    </row>
    <row r="18" spans="1:15" ht="93.6" customHeight="1">
      <c r="A18" s="65" t="s">
        <v>32</v>
      </c>
      <c r="B18" s="65" t="s">
        <v>167</v>
      </c>
      <c r="C18" s="65" t="s">
        <v>67</v>
      </c>
      <c r="D18" s="65" t="s">
        <v>203</v>
      </c>
      <c r="E18" s="65">
        <v>28</v>
      </c>
      <c r="F18" s="82" t="s">
        <v>204</v>
      </c>
      <c r="G18" s="65" t="s">
        <v>205</v>
      </c>
      <c r="H18" s="71" t="s">
        <v>173</v>
      </c>
      <c r="I18" s="63">
        <v>50</v>
      </c>
      <c r="J18" s="63">
        <v>50</v>
      </c>
      <c r="K18" s="116">
        <f t="shared" si="0"/>
        <v>100</v>
      </c>
      <c r="L18" s="124">
        <v>86835828.340000004</v>
      </c>
      <c r="M18" s="124">
        <v>86835828.329999998</v>
      </c>
      <c r="N18" s="124">
        <f t="shared" si="1"/>
        <v>173671656.67000002</v>
      </c>
      <c r="O18" s="71" t="s">
        <v>206</v>
      </c>
    </row>
    <row r="19" spans="1:15" ht="130.9" customHeight="1">
      <c r="A19" s="65" t="s">
        <v>28</v>
      </c>
      <c r="B19" s="65" t="s">
        <v>164</v>
      </c>
      <c r="C19" s="65" t="s">
        <v>156</v>
      </c>
      <c r="D19" s="72" t="s">
        <v>175</v>
      </c>
      <c r="E19" s="65">
        <v>29</v>
      </c>
      <c r="F19" s="82" t="s">
        <v>207</v>
      </c>
      <c r="G19" s="64" t="s">
        <v>208</v>
      </c>
      <c r="H19" s="71" t="s">
        <v>64</v>
      </c>
      <c r="I19" s="63">
        <v>50</v>
      </c>
      <c r="J19" s="63">
        <v>50</v>
      </c>
      <c r="K19" s="116">
        <f t="shared" si="0"/>
        <v>100</v>
      </c>
      <c r="L19" s="124">
        <v>169828682.5</v>
      </c>
      <c r="M19" s="124">
        <v>169828682.5</v>
      </c>
      <c r="N19" s="124">
        <f t="shared" si="1"/>
        <v>339657365</v>
      </c>
      <c r="O19" s="71" t="s">
        <v>180</v>
      </c>
    </row>
    <row r="20" spans="1:15" ht="131.44999999999999" customHeight="1">
      <c r="A20" s="65" t="s">
        <v>26</v>
      </c>
      <c r="B20" s="65" t="s">
        <v>66</v>
      </c>
      <c r="C20" s="65" t="s">
        <v>67</v>
      </c>
      <c r="D20" s="65" t="s">
        <v>68</v>
      </c>
      <c r="E20" s="65">
        <v>30</v>
      </c>
      <c r="F20" s="82" t="s">
        <v>209</v>
      </c>
      <c r="G20" s="64" t="s">
        <v>210</v>
      </c>
      <c r="H20" s="71" t="s">
        <v>211</v>
      </c>
      <c r="I20" s="63">
        <v>50</v>
      </c>
      <c r="J20" s="63">
        <v>50</v>
      </c>
      <c r="K20" s="116">
        <f t="shared" si="0"/>
        <v>100</v>
      </c>
      <c r="L20" s="124">
        <v>13935000</v>
      </c>
      <c r="M20" s="124">
        <v>13935000</v>
      </c>
      <c r="N20" s="124">
        <f t="shared" si="1"/>
        <v>27870000</v>
      </c>
      <c r="O20" s="71" t="s">
        <v>202</v>
      </c>
    </row>
    <row r="21" spans="1:15" ht="90" customHeight="1">
      <c r="A21" s="65" t="s">
        <v>32</v>
      </c>
      <c r="B21" s="65" t="s">
        <v>167</v>
      </c>
      <c r="C21" s="65" t="s">
        <v>67</v>
      </c>
      <c r="D21" s="65" t="s">
        <v>203</v>
      </c>
      <c r="E21" s="65">
        <v>31</v>
      </c>
      <c r="F21" s="82" t="s">
        <v>212</v>
      </c>
      <c r="G21" s="64" t="s">
        <v>213</v>
      </c>
      <c r="H21" s="71" t="s">
        <v>173</v>
      </c>
      <c r="I21" s="63">
        <v>50</v>
      </c>
      <c r="J21" s="63">
        <v>50</v>
      </c>
      <c r="K21" s="116">
        <f t="shared" si="0"/>
        <v>100</v>
      </c>
      <c r="L21" s="124">
        <v>442046218.37</v>
      </c>
      <c r="M21" s="124">
        <v>442046218.36000001</v>
      </c>
      <c r="N21" s="124">
        <f>SUM(L21,M21)</f>
        <v>884092436.73000002</v>
      </c>
      <c r="O21" s="71" t="s">
        <v>206</v>
      </c>
    </row>
    <row r="22" spans="1:15" ht="149.44999999999999" customHeight="1">
      <c r="A22" s="65" t="s">
        <v>28</v>
      </c>
      <c r="B22" s="65" t="s">
        <v>163</v>
      </c>
      <c r="C22" s="65" t="s">
        <v>158</v>
      </c>
      <c r="D22" s="65" t="s">
        <v>214</v>
      </c>
      <c r="E22" s="65">
        <v>32</v>
      </c>
      <c r="F22" s="82" t="s">
        <v>215</v>
      </c>
      <c r="G22" s="64" t="s">
        <v>216</v>
      </c>
      <c r="H22" s="71" t="s">
        <v>173</v>
      </c>
      <c r="I22" s="63">
        <v>50</v>
      </c>
      <c r="J22" s="63">
        <v>50</v>
      </c>
      <c r="K22" s="116">
        <f t="shared" si="0"/>
        <v>100</v>
      </c>
      <c r="L22" s="124">
        <v>37186564.289999999</v>
      </c>
      <c r="M22" s="124">
        <v>37186564.289999999</v>
      </c>
      <c r="N22" s="124">
        <f t="shared" si="1"/>
        <v>74373128.579999998</v>
      </c>
      <c r="O22" s="71" t="s">
        <v>217</v>
      </c>
    </row>
    <row r="23" spans="1:15" ht="145.15" customHeight="1">
      <c r="A23" s="65" t="s">
        <v>28</v>
      </c>
      <c r="B23" s="65" t="s">
        <v>163</v>
      </c>
      <c r="C23" s="65" t="s">
        <v>156</v>
      </c>
      <c r="D23" s="72" t="s">
        <v>175</v>
      </c>
      <c r="E23" s="65">
        <v>33</v>
      </c>
      <c r="F23" s="82" t="s">
        <v>218</v>
      </c>
      <c r="G23" s="64" t="s">
        <v>219</v>
      </c>
      <c r="H23" s="71" t="s">
        <v>173</v>
      </c>
      <c r="I23" s="63">
        <v>50</v>
      </c>
      <c r="J23" s="63">
        <v>50</v>
      </c>
      <c r="K23" s="116">
        <f t="shared" si="0"/>
        <v>100</v>
      </c>
      <c r="L23" s="124">
        <v>40808564.630000003</v>
      </c>
      <c r="M23" s="124">
        <v>40808564.619999997</v>
      </c>
      <c r="N23" s="124">
        <f t="shared" si="1"/>
        <v>81617129.25</v>
      </c>
      <c r="O23" s="71" t="s">
        <v>220</v>
      </c>
    </row>
    <row r="24" spans="1:15" ht="159.6" customHeight="1">
      <c r="A24" s="65" t="s">
        <v>28</v>
      </c>
      <c r="B24" s="65" t="s">
        <v>161</v>
      </c>
      <c r="C24" s="65" t="s">
        <v>158</v>
      </c>
      <c r="D24" s="65" t="s">
        <v>221</v>
      </c>
      <c r="E24" s="65">
        <v>34</v>
      </c>
      <c r="F24" s="82" t="s">
        <v>222</v>
      </c>
      <c r="G24" s="65" t="s">
        <v>223</v>
      </c>
      <c r="H24" s="71" t="s">
        <v>224</v>
      </c>
      <c r="I24" s="63">
        <v>2</v>
      </c>
      <c r="J24" s="63">
        <v>4</v>
      </c>
      <c r="K24" s="116">
        <f t="shared" si="0"/>
        <v>6</v>
      </c>
      <c r="L24" s="124">
        <v>6650000</v>
      </c>
      <c r="M24" s="124">
        <v>6650000</v>
      </c>
      <c r="N24" s="124">
        <f t="shared" si="1"/>
        <v>13300000</v>
      </c>
      <c r="O24" s="71" t="s">
        <v>187</v>
      </c>
    </row>
    <row r="25" spans="1:15" ht="74.45" customHeight="1">
      <c r="A25" s="65" t="s">
        <v>32</v>
      </c>
      <c r="B25" s="65" t="s">
        <v>167</v>
      </c>
      <c r="C25" s="65" t="s">
        <v>67</v>
      </c>
      <c r="D25" s="65" t="s">
        <v>183</v>
      </c>
      <c r="E25" s="65">
        <v>35</v>
      </c>
      <c r="F25" s="82" t="s">
        <v>225</v>
      </c>
      <c r="G25" s="65" t="s">
        <v>226</v>
      </c>
      <c r="H25" s="71" t="s">
        <v>227</v>
      </c>
      <c r="I25" s="63">
        <v>50</v>
      </c>
      <c r="J25" s="63">
        <v>50</v>
      </c>
      <c r="K25" s="116">
        <f t="shared" si="0"/>
        <v>100</v>
      </c>
      <c r="L25" s="124">
        <v>0</v>
      </c>
      <c r="M25" s="124">
        <v>10000000</v>
      </c>
      <c r="N25" s="124">
        <f t="shared" si="1"/>
        <v>10000000</v>
      </c>
      <c r="O25" s="71" t="s">
        <v>187</v>
      </c>
    </row>
    <row r="26" spans="1:15" ht="143.44999999999999" customHeight="1">
      <c r="A26" s="65" t="s">
        <v>28</v>
      </c>
      <c r="B26" s="65" t="s">
        <v>164</v>
      </c>
      <c r="C26" s="65" t="s">
        <v>156</v>
      </c>
      <c r="D26" s="72" t="s">
        <v>175</v>
      </c>
      <c r="E26" s="65">
        <v>36</v>
      </c>
      <c r="F26" s="82" t="s">
        <v>228</v>
      </c>
      <c r="G26" s="90" t="s">
        <v>229</v>
      </c>
      <c r="H26" s="71" t="s">
        <v>173</v>
      </c>
      <c r="I26" s="63">
        <v>50</v>
      </c>
      <c r="J26" s="63">
        <v>50</v>
      </c>
      <c r="K26" s="116">
        <f t="shared" si="0"/>
        <v>100</v>
      </c>
      <c r="L26" s="124">
        <v>116026898.39</v>
      </c>
      <c r="M26" s="124">
        <v>116026898.38</v>
      </c>
      <c r="N26" s="124">
        <f t="shared" si="1"/>
        <v>232053796.76999998</v>
      </c>
      <c r="O26" s="71" t="s">
        <v>174</v>
      </c>
    </row>
    <row r="27" spans="1:15" ht="82.5" customHeight="1">
      <c r="A27" s="65" t="s">
        <v>30</v>
      </c>
      <c r="B27" s="65" t="s">
        <v>153</v>
      </c>
      <c r="C27" s="65" t="s">
        <v>143</v>
      </c>
      <c r="D27" s="72" t="s">
        <v>230</v>
      </c>
      <c r="E27" s="65">
        <v>37</v>
      </c>
      <c r="F27" s="82" t="s">
        <v>130</v>
      </c>
      <c r="G27" s="90" t="s">
        <v>196</v>
      </c>
      <c r="H27" s="71" t="s">
        <v>131</v>
      </c>
      <c r="I27" s="63">
        <v>50</v>
      </c>
      <c r="J27" s="63">
        <v>50</v>
      </c>
      <c r="K27" s="116">
        <v>100</v>
      </c>
      <c r="L27" s="124">
        <v>22837201.719999999</v>
      </c>
      <c r="M27" s="124">
        <v>22837201.710000001</v>
      </c>
      <c r="N27" s="124">
        <f t="shared" si="1"/>
        <v>45674403.43</v>
      </c>
      <c r="O27" s="71" t="s">
        <v>231</v>
      </c>
    </row>
    <row r="28" spans="1:15" ht="100.5" customHeight="1">
      <c r="A28" s="65" t="s">
        <v>30</v>
      </c>
      <c r="B28" s="65" t="s">
        <v>167</v>
      </c>
      <c r="C28" s="65" t="s">
        <v>67</v>
      </c>
      <c r="D28" s="72" t="s">
        <v>203</v>
      </c>
      <c r="E28" s="65">
        <v>38</v>
      </c>
      <c r="F28" s="82" t="s">
        <v>130</v>
      </c>
      <c r="G28" s="90" t="s">
        <v>213</v>
      </c>
      <c r="H28" s="71" t="s">
        <v>131</v>
      </c>
      <c r="I28" s="63">
        <v>50</v>
      </c>
      <c r="J28" s="63">
        <v>50</v>
      </c>
      <c r="K28" s="116">
        <f t="shared" si="0"/>
        <v>100</v>
      </c>
      <c r="L28" s="124">
        <v>4405885.33</v>
      </c>
      <c r="M28" s="124">
        <v>4405885.32</v>
      </c>
      <c r="N28" s="124">
        <f t="shared" si="1"/>
        <v>8811770.6500000004</v>
      </c>
      <c r="O28" s="71" t="s">
        <v>206</v>
      </c>
    </row>
    <row r="29" spans="1:15" ht="9" customHeight="1">
      <c r="A29" s="65"/>
      <c r="B29" s="65"/>
      <c r="C29" s="65"/>
      <c r="D29" s="65"/>
      <c r="E29" s="65"/>
      <c r="F29" s="125"/>
      <c r="G29" s="64"/>
      <c r="H29" s="63"/>
      <c r="I29" s="63"/>
      <c r="J29" s="63"/>
      <c r="K29" s="116">
        <f t="shared" si="0"/>
        <v>0</v>
      </c>
      <c r="L29" s="124">
        <v>0</v>
      </c>
      <c r="M29" s="124">
        <v>0</v>
      </c>
      <c r="N29" s="124">
        <f t="shared" si="1"/>
        <v>0</v>
      </c>
      <c r="O29" s="73"/>
    </row>
    <row r="30" spans="1:15" ht="18" thickBot="1">
      <c r="A30" s="16"/>
      <c r="B30" s="17"/>
      <c r="C30" s="17"/>
      <c r="D30" s="17"/>
      <c r="E30" s="17"/>
      <c r="F30" s="17"/>
      <c r="G30" s="17"/>
      <c r="H30" s="17"/>
      <c r="I30" s="18"/>
      <c r="J30" s="18"/>
      <c r="K30" s="19" t="s">
        <v>132</v>
      </c>
      <c r="L30" s="20">
        <f>SUM(L8:L29)</f>
        <v>2449637245.7199993</v>
      </c>
      <c r="M30" s="20">
        <f>SUM(M8:M29)</f>
        <v>2459637245.6199999</v>
      </c>
      <c r="N30" s="18"/>
      <c r="O30" s="18"/>
    </row>
    <row r="31" spans="1:15" ht="18" thickBot="1">
      <c r="A31" s="21"/>
      <c r="B31" s="22"/>
      <c r="C31" s="22"/>
      <c r="D31" s="22"/>
      <c r="E31" s="22"/>
      <c r="F31" s="22"/>
      <c r="G31" s="22"/>
      <c r="H31" s="22"/>
      <c r="I31" s="23"/>
      <c r="J31" s="23"/>
      <c r="K31" s="24" t="s">
        <v>133</v>
      </c>
      <c r="L31" s="171">
        <f>L30+M30</f>
        <v>4909274491.3399992</v>
      </c>
      <c r="M31" s="171"/>
      <c r="N31" s="23"/>
      <c r="O31" s="23"/>
    </row>
    <row r="45" spans="13:14">
      <c r="M45" s="172"/>
      <c r="N45" s="172"/>
    </row>
    <row r="46" spans="13:14">
      <c r="M46" s="172"/>
      <c r="N46" s="172"/>
    </row>
    <row r="47" spans="13:14">
      <c r="M47" s="172"/>
      <c r="N47" s="172"/>
    </row>
    <row r="48" spans="13:14">
      <c r="M48" s="172"/>
      <c r="N48" s="172"/>
    </row>
    <row r="49" spans="1:14">
      <c r="M49" s="172"/>
      <c r="N49" s="172"/>
    </row>
    <row r="50" spans="1:14">
      <c r="M50" s="172"/>
      <c r="N50" s="172"/>
    </row>
    <row r="51" spans="1:14">
      <c r="M51" s="172"/>
      <c r="N51" s="172"/>
    </row>
    <row r="52" spans="1:14">
      <c r="M52" s="172"/>
      <c r="N52" s="172"/>
    </row>
    <row r="57" spans="1:14">
      <c r="A57" s="2"/>
      <c r="B57" s="2"/>
      <c r="C57" s="2"/>
      <c r="D57" s="2"/>
    </row>
    <row r="58" spans="1:14" hidden="1">
      <c r="A58" s="2"/>
      <c r="B58" s="2"/>
      <c r="C58" s="2"/>
      <c r="D58" s="2"/>
    </row>
    <row r="59" spans="1:14" hidden="1">
      <c r="A59" s="2"/>
      <c r="B59" s="2"/>
      <c r="C59" s="2"/>
      <c r="D59" s="2"/>
    </row>
    <row r="60" spans="1:14" hidden="1">
      <c r="A60" s="173" t="s">
        <v>134</v>
      </c>
      <c r="B60" s="173"/>
      <c r="C60" s="4"/>
      <c r="D60" s="4"/>
      <c r="E60" s="3"/>
      <c r="F60" s="3"/>
    </row>
    <row r="61" spans="1:14" hidden="1">
      <c r="A61" s="4"/>
      <c r="B61" s="4"/>
      <c r="C61" s="4"/>
      <c r="D61" s="4"/>
      <c r="E61" s="3"/>
      <c r="F61" s="3"/>
    </row>
    <row r="62" spans="1:14" ht="26.45" hidden="1">
      <c r="A62" s="4" t="s">
        <v>135</v>
      </c>
      <c r="B62" s="45" t="s">
        <v>136</v>
      </c>
      <c r="C62" s="4" t="s">
        <v>137</v>
      </c>
      <c r="D62" s="4"/>
      <c r="E62" s="48" t="s">
        <v>138</v>
      </c>
      <c r="F62" s="4" t="s">
        <v>47</v>
      </c>
    </row>
    <row r="63" spans="1:14" hidden="1">
      <c r="A63" s="4"/>
      <c r="B63" s="4"/>
      <c r="C63" s="4"/>
      <c r="D63" s="4"/>
      <c r="E63" s="3"/>
      <c r="F63" s="3"/>
    </row>
    <row r="64" spans="1:14" ht="45" hidden="1">
      <c r="A64" s="4" t="s">
        <v>139</v>
      </c>
      <c r="B64" s="45" t="s">
        <v>26</v>
      </c>
      <c r="C64" s="50" t="s">
        <v>77</v>
      </c>
      <c r="D64" s="50"/>
      <c r="E64" s="56" t="s">
        <v>172</v>
      </c>
      <c r="F64" s="53" t="s">
        <v>140</v>
      </c>
    </row>
    <row r="65" spans="1:6" ht="54" hidden="1">
      <c r="A65" s="4" t="s">
        <v>141</v>
      </c>
      <c r="B65" s="45" t="s">
        <v>28</v>
      </c>
      <c r="C65" s="50" t="s">
        <v>142</v>
      </c>
      <c r="D65" s="50"/>
      <c r="E65" s="56" t="s">
        <v>179</v>
      </c>
      <c r="F65" s="53" t="s">
        <v>143</v>
      </c>
    </row>
    <row r="66" spans="1:6" ht="60" hidden="1">
      <c r="A66" s="4" t="s">
        <v>144</v>
      </c>
      <c r="B66" s="45" t="s">
        <v>30</v>
      </c>
      <c r="C66" s="50" t="s">
        <v>72</v>
      </c>
      <c r="D66" s="50"/>
      <c r="E66" s="56" t="s">
        <v>185</v>
      </c>
      <c r="F66" s="53" t="s">
        <v>117</v>
      </c>
    </row>
    <row r="67" spans="1:6" ht="54" hidden="1">
      <c r="A67" s="4" t="s">
        <v>145</v>
      </c>
      <c r="B67" s="45" t="s">
        <v>32</v>
      </c>
      <c r="C67" s="50" t="s">
        <v>85</v>
      </c>
      <c r="D67" s="50"/>
      <c r="E67" s="56" t="s">
        <v>189</v>
      </c>
      <c r="F67" s="53" t="s">
        <v>111</v>
      </c>
    </row>
    <row r="68" spans="1:6" ht="45" hidden="1">
      <c r="A68" s="4"/>
      <c r="B68" s="4"/>
      <c r="C68" s="50" t="s">
        <v>66</v>
      </c>
      <c r="D68" s="50"/>
      <c r="E68" s="56" t="s">
        <v>193</v>
      </c>
      <c r="F68" s="53" t="s">
        <v>146</v>
      </c>
    </row>
    <row r="69" spans="1:6" ht="40.9" hidden="1">
      <c r="A69" s="3"/>
      <c r="B69" s="3"/>
      <c r="C69" s="51" t="s">
        <v>59</v>
      </c>
      <c r="D69" s="51"/>
      <c r="E69" s="56" t="s">
        <v>232</v>
      </c>
      <c r="F69" s="53" t="s">
        <v>147</v>
      </c>
    </row>
    <row r="70" spans="1:6" ht="40.9" hidden="1">
      <c r="A70" s="3"/>
      <c r="B70" s="3"/>
      <c r="C70" s="51" t="s">
        <v>89</v>
      </c>
      <c r="D70" s="51"/>
      <c r="E70" s="56" t="s">
        <v>233</v>
      </c>
      <c r="F70" s="53" t="s">
        <v>148</v>
      </c>
    </row>
    <row r="71" spans="1:6" ht="54" hidden="1">
      <c r="A71" s="3"/>
      <c r="B71" s="3"/>
      <c r="C71" s="51" t="s">
        <v>149</v>
      </c>
      <c r="D71" s="51"/>
      <c r="E71" s="56" t="s">
        <v>234</v>
      </c>
      <c r="F71" s="53" t="s">
        <v>150</v>
      </c>
    </row>
    <row r="72" spans="1:6" ht="54" hidden="1">
      <c r="A72" s="3"/>
      <c r="B72" s="3"/>
      <c r="C72" s="52" t="s">
        <v>110</v>
      </c>
      <c r="D72" s="52"/>
      <c r="E72" s="56" t="s">
        <v>235</v>
      </c>
      <c r="F72" s="53" t="s">
        <v>67</v>
      </c>
    </row>
    <row r="73" spans="1:6" ht="60" hidden="1">
      <c r="A73" s="3"/>
      <c r="B73" s="3"/>
      <c r="C73" s="51" t="s">
        <v>151</v>
      </c>
      <c r="D73" s="51"/>
      <c r="E73" s="56" t="s">
        <v>196</v>
      </c>
      <c r="F73" s="53" t="s">
        <v>152</v>
      </c>
    </row>
    <row r="74" spans="1:6" ht="60" hidden="1">
      <c r="A74" s="3"/>
      <c r="B74" s="3"/>
      <c r="C74" s="51" t="s">
        <v>153</v>
      </c>
      <c r="D74" s="51"/>
      <c r="E74" s="56" t="s">
        <v>205</v>
      </c>
      <c r="F74" s="53" t="s">
        <v>154</v>
      </c>
    </row>
    <row r="75" spans="1:6" ht="30" hidden="1">
      <c r="A75" s="3"/>
      <c r="B75" s="3"/>
      <c r="C75" s="51" t="s">
        <v>155</v>
      </c>
      <c r="D75" s="51"/>
      <c r="E75" s="56" t="s">
        <v>236</v>
      </c>
      <c r="F75" s="53" t="s">
        <v>156</v>
      </c>
    </row>
    <row r="76" spans="1:6" ht="45" hidden="1">
      <c r="A76" s="3"/>
      <c r="B76" s="3"/>
      <c r="C76" s="51" t="s">
        <v>157</v>
      </c>
      <c r="D76" s="51"/>
      <c r="E76" s="56" t="s">
        <v>237</v>
      </c>
      <c r="F76" s="53" t="s">
        <v>158</v>
      </c>
    </row>
    <row r="77" spans="1:6" ht="54" hidden="1">
      <c r="A77" s="3"/>
      <c r="B77" s="3"/>
      <c r="C77" s="51" t="s">
        <v>159</v>
      </c>
      <c r="D77" s="51"/>
      <c r="E77" s="56" t="s">
        <v>238</v>
      </c>
      <c r="F77" s="54" t="s">
        <v>160</v>
      </c>
    </row>
    <row r="78" spans="1:6" ht="75" hidden="1">
      <c r="A78" s="3"/>
      <c r="B78" s="3"/>
      <c r="C78" s="52" t="s">
        <v>161</v>
      </c>
      <c r="D78" s="52"/>
      <c r="E78" s="56" t="s">
        <v>239</v>
      </c>
      <c r="F78" s="54" t="s">
        <v>162</v>
      </c>
    </row>
    <row r="79" spans="1:6" ht="80.45" hidden="1">
      <c r="A79" s="3"/>
      <c r="B79" s="3"/>
      <c r="C79" s="51" t="s">
        <v>163</v>
      </c>
      <c r="D79" s="51"/>
      <c r="E79" s="56" t="s">
        <v>208</v>
      </c>
      <c r="F79" s="53" t="s">
        <v>60</v>
      </c>
    </row>
    <row r="80" spans="1:6" ht="45" hidden="1">
      <c r="A80" s="3"/>
      <c r="B80" s="3"/>
      <c r="C80" s="51" t="s">
        <v>164</v>
      </c>
      <c r="D80" s="51"/>
      <c r="E80" s="56" t="s">
        <v>210</v>
      </c>
      <c r="F80" s="53" t="s">
        <v>165</v>
      </c>
    </row>
    <row r="81" spans="1:6" ht="75" hidden="1">
      <c r="A81" s="3"/>
      <c r="B81" s="3"/>
      <c r="C81" s="51" t="s">
        <v>166</v>
      </c>
      <c r="D81" s="51"/>
      <c r="E81" s="56" t="s">
        <v>240</v>
      </c>
      <c r="F81" s="55"/>
    </row>
    <row r="82" spans="1:6" ht="45" hidden="1">
      <c r="A82" s="3"/>
      <c r="B82" s="3"/>
      <c r="C82" s="51" t="s">
        <v>167</v>
      </c>
      <c r="D82" s="51"/>
      <c r="E82" s="56" t="s">
        <v>241</v>
      </c>
      <c r="F82" s="55"/>
    </row>
    <row r="83" spans="1:6" ht="30" hidden="1">
      <c r="A83" s="3"/>
      <c r="B83" s="3"/>
      <c r="C83" s="51" t="s">
        <v>168</v>
      </c>
      <c r="D83" s="51"/>
      <c r="E83" s="56" t="s">
        <v>242</v>
      </c>
      <c r="F83" s="55"/>
    </row>
    <row r="84" spans="1:6" ht="30" hidden="1">
      <c r="A84" s="3"/>
      <c r="B84" s="3"/>
      <c r="C84" s="51" t="s">
        <v>169</v>
      </c>
      <c r="D84" s="51"/>
      <c r="E84" s="56" t="s">
        <v>243</v>
      </c>
      <c r="F84" s="55"/>
    </row>
    <row r="85" spans="1:6" ht="30" hidden="1">
      <c r="E85" s="56" t="s">
        <v>244</v>
      </c>
    </row>
    <row r="86" spans="1:6" ht="45" hidden="1">
      <c r="E86" s="56" t="s">
        <v>213</v>
      </c>
    </row>
    <row r="87" spans="1:6" ht="30" hidden="1">
      <c r="E87" s="56" t="s">
        <v>245</v>
      </c>
    </row>
    <row r="88" spans="1:6" ht="45" hidden="1">
      <c r="E88" s="56" t="s">
        <v>216</v>
      </c>
    </row>
    <row r="89" spans="1:6" ht="30" hidden="1">
      <c r="E89" s="56" t="s">
        <v>246</v>
      </c>
    </row>
    <row r="90" spans="1:6" ht="60" hidden="1">
      <c r="E90" s="56" t="s">
        <v>219</v>
      </c>
    </row>
    <row r="91" spans="1:6" ht="60" hidden="1">
      <c r="E91" s="56" t="s">
        <v>223</v>
      </c>
    </row>
    <row r="92" spans="1:6" ht="105" hidden="1">
      <c r="E92" s="56" t="s">
        <v>226</v>
      </c>
    </row>
    <row r="93" spans="1:6" ht="45" hidden="1">
      <c r="E93" s="56" t="s">
        <v>229</v>
      </c>
    </row>
    <row r="94" spans="1:6" ht="75" hidden="1">
      <c r="E94" s="56" t="s">
        <v>247</v>
      </c>
    </row>
  </sheetData>
  <mergeCells count="25">
    <mergeCell ref="D6:D7"/>
    <mergeCell ref="G6:G7"/>
    <mergeCell ref="A1:O1"/>
    <mergeCell ref="A2:F2"/>
    <mergeCell ref="A3:F3"/>
    <mergeCell ref="A5:F5"/>
    <mergeCell ref="H5:N5"/>
    <mergeCell ref="A6:A7"/>
    <mergeCell ref="B6:B7"/>
    <mergeCell ref="C6:C7"/>
    <mergeCell ref="E6:F6"/>
    <mergeCell ref="H6:H7"/>
    <mergeCell ref="I6:K6"/>
    <mergeCell ref="L6:N6"/>
    <mergeCell ref="O6:O7"/>
    <mergeCell ref="M48:N48"/>
    <mergeCell ref="M46:N46"/>
    <mergeCell ref="M47:N47"/>
    <mergeCell ref="L31:M31"/>
    <mergeCell ref="M45:N45"/>
    <mergeCell ref="M49:N49"/>
    <mergeCell ref="M50:N50"/>
    <mergeCell ref="M51:N51"/>
    <mergeCell ref="M52:N52"/>
    <mergeCell ref="A60:B60"/>
  </mergeCells>
  <dataValidations count="4">
    <dataValidation type="list" allowBlank="1" showInputMessage="1" showErrorMessage="1" sqref="C8:C29" xr:uid="{00000000-0002-0000-0200-000000000000}">
      <formula1>$F$64:$F$80</formula1>
    </dataValidation>
    <dataValidation type="list" allowBlank="1" showInputMessage="1" showErrorMessage="1" sqref="B8:B29" xr:uid="{00000000-0002-0000-0200-000001000000}">
      <formula1>$C$64:$C$84</formula1>
    </dataValidation>
    <dataValidation type="list" allowBlank="1" showInputMessage="1" showErrorMessage="1" sqref="A8:A29" xr:uid="{00000000-0002-0000-0200-000002000000}">
      <formula1>$B$64:$B$67</formula1>
    </dataValidation>
    <dataValidation type="list" allowBlank="1" showInputMessage="1" showErrorMessage="1" sqref="G8:G29" xr:uid="{00000000-0002-0000-0200-000003000000}">
      <formula1>$E$64:$E$94</formula1>
    </dataValidation>
  </dataValidations>
  <printOptions horizontalCentered="1"/>
  <pageMargins left="0.31496062992125984" right="0.31496062992125984" top="0.74803149606299213" bottom="0.74803149606299213" header="0.31496062992125984" footer="0.31496062992125984"/>
  <pageSetup scale="46" fitToHeight="3" orientation="landscape" r:id="rId1"/>
  <rowBreaks count="3" manualBreakCount="3">
    <brk id="13" max="14" man="1"/>
    <brk id="19" max="14" man="1"/>
    <brk id="3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00"/>
  <sheetViews>
    <sheetView showGridLines="0" tabSelected="1" view="pageBreakPreview" topLeftCell="A36" zoomScale="50" zoomScaleNormal="80" zoomScaleSheetLayoutView="50" workbookViewId="0">
      <selection activeCell="H44" sqref="H44"/>
    </sheetView>
  </sheetViews>
  <sheetFormatPr defaultColWidth="10.85546875" defaultRowHeight="14.45"/>
  <cols>
    <col min="1" max="1" width="16.140625" customWidth="1"/>
    <col min="2" max="2" width="14.5703125" customWidth="1"/>
    <col min="3" max="3" width="23.140625" customWidth="1"/>
    <col min="4" max="4" width="26.28515625" customWidth="1"/>
    <col min="5" max="5" width="11.140625" customWidth="1"/>
    <col min="6" max="6" width="38.7109375" bestFit="1" customWidth="1"/>
    <col min="7" max="7" width="16.28515625" customWidth="1"/>
    <col min="8" max="8" width="13.7109375" customWidth="1"/>
    <col min="9" max="10" width="16.5703125" customWidth="1"/>
    <col min="11" max="11" width="21.7109375" customWidth="1"/>
    <col min="12" max="12" width="15.7109375" customWidth="1"/>
    <col min="13" max="13" width="18.85546875" customWidth="1"/>
    <col min="14" max="14" width="15.7109375" customWidth="1"/>
    <col min="15" max="15" width="13.7109375" customWidth="1"/>
    <col min="16" max="16" width="10.85546875" customWidth="1"/>
  </cols>
  <sheetData>
    <row r="1" spans="1:15" ht="71.25" customHeight="1">
      <c r="A1" s="149" t="s">
        <v>40</v>
      </c>
      <c r="B1" s="150"/>
      <c r="C1" s="151"/>
      <c r="D1" s="151"/>
      <c r="E1" s="151"/>
      <c r="F1" s="151"/>
      <c r="G1" s="151"/>
      <c r="H1" s="151"/>
      <c r="I1" s="151"/>
      <c r="J1" s="151"/>
      <c r="K1" s="151"/>
      <c r="L1" s="151"/>
      <c r="M1" s="151"/>
      <c r="N1" s="151"/>
      <c r="O1" s="151"/>
    </row>
    <row r="2" spans="1:15" ht="13.15" customHeight="1">
      <c r="A2" s="145" t="s">
        <v>41</v>
      </c>
      <c r="B2" s="146"/>
      <c r="C2" s="146"/>
      <c r="D2" s="146"/>
      <c r="E2" s="146"/>
      <c r="F2" s="146"/>
      <c r="G2" s="12"/>
      <c r="H2" s="12"/>
      <c r="I2" s="13"/>
      <c r="J2" s="13"/>
      <c r="K2" s="13"/>
      <c r="L2" s="13"/>
      <c r="M2" s="13"/>
      <c r="N2" s="13"/>
      <c r="O2" s="13"/>
    </row>
    <row r="3" spans="1:15" ht="15" customHeight="1">
      <c r="A3" s="147" t="s">
        <v>248</v>
      </c>
      <c r="B3" s="148"/>
      <c r="C3" s="146"/>
      <c r="D3" s="146"/>
      <c r="E3" s="146"/>
      <c r="F3" s="146"/>
      <c r="G3" s="12"/>
      <c r="H3" s="14"/>
      <c r="I3" s="13"/>
      <c r="J3" s="13"/>
      <c r="K3" s="13"/>
      <c r="L3" s="13"/>
      <c r="M3" s="13"/>
      <c r="N3" s="13"/>
      <c r="O3" s="13"/>
    </row>
    <row r="4" spans="1:15" ht="15">
      <c r="A4" s="15"/>
      <c r="B4" s="5"/>
      <c r="C4" s="5"/>
      <c r="D4" s="5"/>
      <c r="E4" s="5"/>
      <c r="F4" s="5"/>
      <c r="G4" s="5"/>
      <c r="H4" s="5"/>
      <c r="I4" s="13"/>
      <c r="J4" s="13"/>
      <c r="K4" s="13"/>
      <c r="L4" s="13"/>
      <c r="M4" s="13"/>
      <c r="N4" s="13"/>
      <c r="O4" s="13"/>
    </row>
    <row r="5" spans="1:15" ht="15">
      <c r="A5" s="159" t="s">
        <v>43</v>
      </c>
      <c r="B5" s="160"/>
      <c r="C5" s="160"/>
      <c r="D5" s="160"/>
      <c r="E5" s="160"/>
      <c r="F5" s="161"/>
      <c r="G5" s="118"/>
      <c r="H5" s="152" t="s">
        <v>44</v>
      </c>
      <c r="I5" s="152"/>
      <c r="J5" s="152"/>
      <c r="K5" s="152"/>
      <c r="L5" s="152"/>
      <c r="M5" s="152"/>
      <c r="N5" s="152"/>
      <c r="O5" s="117"/>
    </row>
    <row r="6" spans="1:15" ht="28.9" customHeight="1">
      <c r="A6" s="153" t="s">
        <v>45</v>
      </c>
      <c r="B6" s="162" t="s">
        <v>46</v>
      </c>
      <c r="C6" s="158" t="s">
        <v>47</v>
      </c>
      <c r="D6" s="158" t="s">
        <v>249</v>
      </c>
      <c r="E6" s="156" t="s">
        <v>49</v>
      </c>
      <c r="F6" s="157"/>
      <c r="G6" s="158" t="s">
        <v>50</v>
      </c>
      <c r="H6" s="167" t="s">
        <v>51</v>
      </c>
      <c r="I6" s="164" t="s">
        <v>52</v>
      </c>
      <c r="J6" s="165"/>
      <c r="K6" s="166"/>
      <c r="L6" s="156" t="s">
        <v>53</v>
      </c>
      <c r="M6" s="156"/>
      <c r="N6" s="157"/>
      <c r="O6" s="143" t="s">
        <v>54</v>
      </c>
    </row>
    <row r="7" spans="1:15" ht="21.6" customHeight="1">
      <c r="A7" s="175"/>
      <c r="B7" s="176"/>
      <c r="C7" s="154"/>
      <c r="D7" s="154"/>
      <c r="E7" s="10" t="s">
        <v>55</v>
      </c>
      <c r="F7" s="121" t="s">
        <v>56</v>
      </c>
      <c r="G7" s="154"/>
      <c r="H7" s="177"/>
      <c r="I7" s="122" t="s">
        <v>57</v>
      </c>
      <c r="J7" s="119" t="s">
        <v>58</v>
      </c>
      <c r="K7" s="119">
        <v>2024</v>
      </c>
      <c r="L7" s="123" t="s">
        <v>57</v>
      </c>
      <c r="M7" s="123" t="s">
        <v>58</v>
      </c>
      <c r="N7" s="123">
        <v>2024</v>
      </c>
      <c r="O7" s="178"/>
    </row>
    <row r="8" spans="1:15" ht="134.25" customHeight="1">
      <c r="A8" s="126" t="s">
        <v>26</v>
      </c>
      <c r="B8" s="126" t="s">
        <v>66</v>
      </c>
      <c r="C8" s="92" t="s">
        <v>67</v>
      </c>
      <c r="D8" s="92" t="s">
        <v>68</v>
      </c>
      <c r="E8" s="127">
        <v>39</v>
      </c>
      <c r="F8" s="134" t="s">
        <v>250</v>
      </c>
      <c r="G8" s="97" t="s">
        <v>251</v>
      </c>
      <c r="H8" s="97" t="s">
        <v>252</v>
      </c>
      <c r="I8" s="128">
        <v>0.5</v>
      </c>
      <c r="J8" s="128">
        <v>0.5</v>
      </c>
      <c r="K8" s="128">
        <f>SUM(I8:J8)</f>
        <v>1</v>
      </c>
      <c r="L8" s="129">
        <v>21741185.5</v>
      </c>
      <c r="M8" s="129">
        <v>21741185.5</v>
      </c>
      <c r="N8" s="129">
        <f>L8+M8</f>
        <v>43482371</v>
      </c>
      <c r="O8" s="127" t="s">
        <v>253</v>
      </c>
    </row>
    <row r="9" spans="1:15" ht="120" customHeight="1">
      <c r="A9" s="126" t="s">
        <v>32</v>
      </c>
      <c r="B9" s="126" t="s">
        <v>167</v>
      </c>
      <c r="C9" s="92" t="s">
        <v>67</v>
      </c>
      <c r="D9" s="92" t="s">
        <v>254</v>
      </c>
      <c r="E9" s="127">
        <v>40</v>
      </c>
      <c r="F9" s="185" t="s">
        <v>255</v>
      </c>
      <c r="G9" s="93" t="s">
        <v>256</v>
      </c>
      <c r="H9" s="92" t="s">
        <v>257</v>
      </c>
      <c r="I9" s="130">
        <v>10</v>
      </c>
      <c r="J9" s="130">
        <v>10</v>
      </c>
      <c r="K9" s="131">
        <f>SUM(I9:J9)</f>
        <v>20</v>
      </c>
      <c r="L9" s="129">
        <v>198899090.5</v>
      </c>
      <c r="M9" s="129">
        <v>198899090.5</v>
      </c>
      <c r="N9" s="129">
        <f t="shared" ref="N9:N41" si="0">L9+M9</f>
        <v>397798181</v>
      </c>
      <c r="O9" s="96" t="s">
        <v>258</v>
      </c>
    </row>
    <row r="10" spans="1:15" ht="105" customHeight="1">
      <c r="A10" s="126" t="s">
        <v>32</v>
      </c>
      <c r="B10" s="126" t="s">
        <v>168</v>
      </c>
      <c r="C10" s="126" t="s">
        <v>154</v>
      </c>
      <c r="D10" s="92" t="s">
        <v>254</v>
      </c>
      <c r="E10" s="127">
        <v>41</v>
      </c>
      <c r="F10" s="134" t="s">
        <v>259</v>
      </c>
      <c r="G10" s="97" t="s">
        <v>256</v>
      </c>
      <c r="H10" s="92" t="s">
        <v>186</v>
      </c>
      <c r="I10" s="132">
        <v>0.75</v>
      </c>
      <c r="J10" s="132">
        <v>0.75</v>
      </c>
      <c r="K10" s="133">
        <f>SUM(I10:J10)</f>
        <v>1.5</v>
      </c>
      <c r="L10" s="129">
        <v>51000000</v>
      </c>
      <c r="M10" s="129">
        <v>51000000</v>
      </c>
      <c r="N10" s="129">
        <f t="shared" si="0"/>
        <v>102000000</v>
      </c>
      <c r="O10" s="96" t="s">
        <v>258</v>
      </c>
    </row>
    <row r="11" spans="1:15" ht="127.15" customHeight="1">
      <c r="A11" s="126" t="s">
        <v>32</v>
      </c>
      <c r="B11" s="126" t="s">
        <v>168</v>
      </c>
      <c r="C11" s="126" t="s">
        <v>154</v>
      </c>
      <c r="D11" s="92" t="s">
        <v>254</v>
      </c>
      <c r="E11" s="127">
        <v>42</v>
      </c>
      <c r="F11" s="134" t="s">
        <v>260</v>
      </c>
      <c r="G11" s="97" t="s">
        <v>261</v>
      </c>
      <c r="H11" s="92" t="s">
        <v>262</v>
      </c>
      <c r="I11" s="98">
        <v>8</v>
      </c>
      <c r="J11" s="98">
        <v>8</v>
      </c>
      <c r="K11" s="115">
        <f>SUM(I11:J11)</f>
        <v>16</v>
      </c>
      <c r="L11" s="129">
        <v>25300000</v>
      </c>
      <c r="M11" s="129">
        <v>25300000</v>
      </c>
      <c r="N11" s="129">
        <f t="shared" si="0"/>
        <v>50600000</v>
      </c>
      <c r="O11" s="96" t="s">
        <v>258</v>
      </c>
    </row>
    <row r="12" spans="1:15" ht="102" customHeight="1">
      <c r="A12" s="126" t="s">
        <v>32</v>
      </c>
      <c r="B12" s="126" t="s">
        <v>167</v>
      </c>
      <c r="C12" s="126" t="s">
        <v>154</v>
      </c>
      <c r="D12" s="92" t="s">
        <v>263</v>
      </c>
      <c r="E12" s="127">
        <v>43</v>
      </c>
      <c r="F12" s="134" t="s">
        <v>264</v>
      </c>
      <c r="G12" s="97" t="s">
        <v>261</v>
      </c>
      <c r="H12" s="94" t="s">
        <v>265</v>
      </c>
      <c r="I12" s="95">
        <v>0.5</v>
      </c>
      <c r="J12" s="95">
        <v>0.5</v>
      </c>
      <c r="K12" s="128">
        <f t="shared" ref="K12:K42" si="1">SUM(I12:J12)</f>
        <v>1</v>
      </c>
      <c r="L12" s="129">
        <v>40287246.399999999</v>
      </c>
      <c r="M12" s="129">
        <v>40287246.399999999</v>
      </c>
      <c r="N12" s="129">
        <f t="shared" si="0"/>
        <v>80574492.799999997</v>
      </c>
      <c r="O12" s="96" t="s">
        <v>253</v>
      </c>
    </row>
    <row r="13" spans="1:15" ht="141" customHeight="1">
      <c r="A13" s="126" t="s">
        <v>32</v>
      </c>
      <c r="B13" s="126" t="s">
        <v>167</v>
      </c>
      <c r="C13" s="126" t="s">
        <v>60</v>
      </c>
      <c r="D13" s="126" t="s">
        <v>263</v>
      </c>
      <c r="E13" s="127">
        <v>44</v>
      </c>
      <c r="F13" s="134" t="s">
        <v>266</v>
      </c>
      <c r="G13" s="97" t="s">
        <v>267</v>
      </c>
      <c r="H13" s="94" t="s">
        <v>252</v>
      </c>
      <c r="I13" s="95">
        <v>0.5</v>
      </c>
      <c r="J13" s="95">
        <v>0.5</v>
      </c>
      <c r="K13" s="128">
        <f t="shared" si="1"/>
        <v>1</v>
      </c>
      <c r="L13" s="129">
        <v>447828610.85000002</v>
      </c>
      <c r="M13" s="129">
        <v>447828610.85000002</v>
      </c>
      <c r="N13" s="129">
        <f t="shared" si="0"/>
        <v>895657221.70000005</v>
      </c>
      <c r="O13" s="96" t="s">
        <v>268</v>
      </c>
    </row>
    <row r="14" spans="1:15" ht="94.5" customHeight="1">
      <c r="A14" s="126" t="s">
        <v>32</v>
      </c>
      <c r="B14" s="126" t="s">
        <v>169</v>
      </c>
      <c r="C14" s="126" t="s">
        <v>154</v>
      </c>
      <c r="D14" s="92" t="s">
        <v>254</v>
      </c>
      <c r="E14" s="127">
        <v>45</v>
      </c>
      <c r="F14" s="134" t="s">
        <v>269</v>
      </c>
      <c r="G14" s="97" t="s">
        <v>267</v>
      </c>
      <c r="H14" s="94" t="s">
        <v>262</v>
      </c>
      <c r="I14" s="98">
        <v>7</v>
      </c>
      <c r="J14" s="98">
        <v>8</v>
      </c>
      <c r="K14" s="115">
        <f t="shared" si="1"/>
        <v>15</v>
      </c>
      <c r="L14" s="129">
        <v>2800000</v>
      </c>
      <c r="M14" s="129">
        <v>2800000</v>
      </c>
      <c r="N14" s="129">
        <f t="shared" si="0"/>
        <v>5600000</v>
      </c>
      <c r="O14" s="96" t="s">
        <v>258</v>
      </c>
    </row>
    <row r="15" spans="1:15" ht="147.75" customHeight="1">
      <c r="A15" s="126" t="s">
        <v>28</v>
      </c>
      <c r="B15" s="126" t="s">
        <v>163</v>
      </c>
      <c r="C15" s="126" t="s">
        <v>117</v>
      </c>
      <c r="D15" s="126" t="s">
        <v>175</v>
      </c>
      <c r="E15" s="127">
        <v>46</v>
      </c>
      <c r="F15" s="134" t="s">
        <v>270</v>
      </c>
      <c r="G15" s="93" t="s">
        <v>267</v>
      </c>
      <c r="H15" s="92" t="s">
        <v>271</v>
      </c>
      <c r="I15" s="98">
        <v>7</v>
      </c>
      <c r="J15" s="98">
        <v>12</v>
      </c>
      <c r="K15" s="115">
        <f>SUM(I15:J15)</f>
        <v>19</v>
      </c>
      <c r="L15" s="129">
        <v>6676572.8099999996</v>
      </c>
      <c r="M15" s="129">
        <v>6676572.8210000005</v>
      </c>
      <c r="N15" s="129">
        <f t="shared" si="0"/>
        <v>13353145.631000001</v>
      </c>
      <c r="O15" s="96" t="s">
        <v>190</v>
      </c>
    </row>
    <row r="16" spans="1:15" ht="148.5" customHeight="1">
      <c r="A16" s="126" t="s">
        <v>28</v>
      </c>
      <c r="B16" s="126" t="s">
        <v>164</v>
      </c>
      <c r="C16" s="126" t="s">
        <v>154</v>
      </c>
      <c r="D16" s="126" t="s">
        <v>175</v>
      </c>
      <c r="E16" s="127">
        <v>47</v>
      </c>
      <c r="F16" s="134" t="s">
        <v>272</v>
      </c>
      <c r="G16" s="97" t="s">
        <v>267</v>
      </c>
      <c r="H16" s="94" t="s">
        <v>273</v>
      </c>
      <c r="I16" s="98"/>
      <c r="J16" s="98">
        <v>1</v>
      </c>
      <c r="K16" s="115">
        <f t="shared" si="1"/>
        <v>1</v>
      </c>
      <c r="L16" s="129"/>
      <c r="M16" s="129">
        <f>169626170.82</f>
        <v>169626170.81999999</v>
      </c>
      <c r="N16" s="129">
        <f>L16+M16</f>
        <v>169626170.81999999</v>
      </c>
      <c r="O16" s="96" t="s">
        <v>274</v>
      </c>
    </row>
    <row r="17" spans="1:15" ht="147.6" customHeight="1">
      <c r="A17" s="126" t="s">
        <v>28</v>
      </c>
      <c r="B17" s="126" t="s">
        <v>164</v>
      </c>
      <c r="C17" s="126" t="s">
        <v>154</v>
      </c>
      <c r="D17" s="126" t="s">
        <v>275</v>
      </c>
      <c r="E17" s="127">
        <v>48</v>
      </c>
      <c r="F17" s="134" t="s">
        <v>276</v>
      </c>
      <c r="G17" s="97" t="s">
        <v>267</v>
      </c>
      <c r="H17" s="97" t="s">
        <v>173</v>
      </c>
      <c r="I17" s="115">
        <v>50</v>
      </c>
      <c r="J17" s="115">
        <v>50</v>
      </c>
      <c r="K17" s="135">
        <f t="shared" si="1"/>
        <v>100</v>
      </c>
      <c r="L17" s="129">
        <v>44349976.299999997</v>
      </c>
      <c r="M17" s="129">
        <v>44349976.299999997</v>
      </c>
      <c r="N17" s="129">
        <f t="shared" si="0"/>
        <v>88699952.599999994</v>
      </c>
      <c r="O17" s="96" t="s">
        <v>174</v>
      </c>
    </row>
    <row r="18" spans="1:15" ht="151.5" customHeight="1">
      <c r="A18" s="126" t="s">
        <v>28</v>
      </c>
      <c r="B18" s="126" t="s">
        <v>164</v>
      </c>
      <c r="C18" s="126" t="s">
        <v>67</v>
      </c>
      <c r="D18" s="126" t="s">
        <v>275</v>
      </c>
      <c r="E18" s="127">
        <v>49</v>
      </c>
      <c r="F18" s="185" t="s">
        <v>277</v>
      </c>
      <c r="G18" s="93" t="s">
        <v>267</v>
      </c>
      <c r="H18" s="94" t="s">
        <v>278</v>
      </c>
      <c r="I18" s="115">
        <v>50</v>
      </c>
      <c r="J18" s="115">
        <v>50</v>
      </c>
      <c r="K18" s="135">
        <f t="shared" si="1"/>
        <v>100</v>
      </c>
      <c r="L18" s="129">
        <v>13683140.34</v>
      </c>
      <c r="M18" s="129">
        <v>13683140.33</v>
      </c>
      <c r="N18" s="129">
        <f t="shared" si="0"/>
        <v>27366280.670000002</v>
      </c>
      <c r="O18" s="96" t="s">
        <v>174</v>
      </c>
    </row>
    <row r="19" spans="1:15" ht="178.5" customHeight="1">
      <c r="A19" s="126" t="s">
        <v>32</v>
      </c>
      <c r="B19" s="126" t="s">
        <v>169</v>
      </c>
      <c r="C19" s="126" t="s">
        <v>154</v>
      </c>
      <c r="D19" s="126" t="s">
        <v>191</v>
      </c>
      <c r="E19" s="127">
        <v>50</v>
      </c>
      <c r="F19" s="185" t="s">
        <v>279</v>
      </c>
      <c r="G19" s="93" t="s">
        <v>267</v>
      </c>
      <c r="H19" s="94" t="s">
        <v>278</v>
      </c>
      <c r="I19" s="95">
        <v>0.5</v>
      </c>
      <c r="J19" s="95">
        <v>0.5</v>
      </c>
      <c r="K19" s="128">
        <f t="shared" si="1"/>
        <v>1</v>
      </c>
      <c r="L19" s="129">
        <v>21326646.91</v>
      </c>
      <c r="M19" s="129">
        <v>21326646.91</v>
      </c>
      <c r="N19" s="129">
        <f t="shared" si="0"/>
        <v>42653293.82</v>
      </c>
      <c r="O19" s="96" t="s">
        <v>280</v>
      </c>
    </row>
    <row r="20" spans="1:15" ht="111" customHeight="1">
      <c r="A20" s="126" t="s">
        <v>32</v>
      </c>
      <c r="B20" s="126" t="s">
        <v>169</v>
      </c>
      <c r="C20" s="126" t="s">
        <v>154</v>
      </c>
      <c r="D20" s="134" t="s">
        <v>191</v>
      </c>
      <c r="E20" s="127">
        <v>51</v>
      </c>
      <c r="F20" s="136" t="s">
        <v>281</v>
      </c>
      <c r="G20" s="93" t="s">
        <v>267</v>
      </c>
      <c r="H20" s="94" t="s">
        <v>282</v>
      </c>
      <c r="I20" s="98"/>
      <c r="J20" s="98">
        <v>1</v>
      </c>
      <c r="K20" s="115">
        <f t="shared" si="1"/>
        <v>1</v>
      </c>
      <c r="L20" s="129">
        <v>0</v>
      </c>
      <c r="M20" s="129">
        <v>5330297</v>
      </c>
      <c r="N20" s="129">
        <f t="shared" si="0"/>
        <v>5330297</v>
      </c>
      <c r="O20" s="96" t="s">
        <v>283</v>
      </c>
    </row>
    <row r="21" spans="1:15" ht="134.44999999999999" customHeight="1">
      <c r="A21" s="134" t="s">
        <v>30</v>
      </c>
      <c r="B21" s="134" t="s">
        <v>110</v>
      </c>
      <c r="C21" s="126" t="s">
        <v>60</v>
      </c>
      <c r="D21" s="134" t="s">
        <v>284</v>
      </c>
      <c r="E21" s="127">
        <v>52</v>
      </c>
      <c r="F21" s="136" t="s">
        <v>285</v>
      </c>
      <c r="G21" s="93" t="s">
        <v>267</v>
      </c>
      <c r="H21" s="94" t="s">
        <v>282</v>
      </c>
      <c r="I21" s="98"/>
      <c r="J21" s="98">
        <v>1</v>
      </c>
      <c r="K21" s="115">
        <f t="shared" si="1"/>
        <v>1</v>
      </c>
      <c r="L21" s="129">
        <v>0</v>
      </c>
      <c r="M21" s="129">
        <v>36462500</v>
      </c>
      <c r="N21" s="129">
        <f t="shared" si="0"/>
        <v>36462500</v>
      </c>
      <c r="O21" s="96" t="s">
        <v>283</v>
      </c>
    </row>
    <row r="22" spans="1:15" ht="144.75" customHeight="1">
      <c r="A22" s="126" t="s">
        <v>30</v>
      </c>
      <c r="B22" s="126" t="s">
        <v>110</v>
      </c>
      <c r="C22" s="126" t="s">
        <v>111</v>
      </c>
      <c r="D22" s="134" t="s">
        <v>284</v>
      </c>
      <c r="E22" s="127">
        <v>53</v>
      </c>
      <c r="F22" s="136" t="s">
        <v>286</v>
      </c>
      <c r="G22" s="93" t="s">
        <v>267</v>
      </c>
      <c r="H22" s="92" t="s">
        <v>287</v>
      </c>
      <c r="I22" s="99">
        <v>1</v>
      </c>
      <c r="J22" s="98"/>
      <c r="K22" s="115">
        <f t="shared" si="1"/>
        <v>1</v>
      </c>
      <c r="L22" s="129">
        <v>1084875.8999999999</v>
      </c>
      <c r="M22" s="129">
        <v>0</v>
      </c>
      <c r="N22" s="129">
        <f t="shared" si="0"/>
        <v>1084875.8999999999</v>
      </c>
      <c r="O22" s="96" t="s">
        <v>202</v>
      </c>
    </row>
    <row r="23" spans="1:15" ht="189.75" customHeight="1">
      <c r="A23" s="126" t="s">
        <v>32</v>
      </c>
      <c r="B23" s="126" t="s">
        <v>169</v>
      </c>
      <c r="C23" s="126" t="s">
        <v>60</v>
      </c>
      <c r="D23" s="134" t="s">
        <v>191</v>
      </c>
      <c r="E23" s="127">
        <v>54</v>
      </c>
      <c r="F23" s="136" t="s">
        <v>288</v>
      </c>
      <c r="G23" s="93" t="s">
        <v>267</v>
      </c>
      <c r="H23" s="94" t="s">
        <v>282</v>
      </c>
      <c r="I23" s="98"/>
      <c r="J23" s="98">
        <v>1</v>
      </c>
      <c r="K23" s="115">
        <f t="shared" si="1"/>
        <v>1</v>
      </c>
      <c r="L23" s="129">
        <v>0</v>
      </c>
      <c r="M23" s="129">
        <v>9487000</v>
      </c>
      <c r="N23" s="129">
        <f t="shared" si="0"/>
        <v>9487000</v>
      </c>
      <c r="O23" s="96" t="s">
        <v>283</v>
      </c>
    </row>
    <row r="24" spans="1:15" ht="104.25" customHeight="1">
      <c r="A24" s="126" t="s">
        <v>32</v>
      </c>
      <c r="B24" s="126" t="s">
        <v>169</v>
      </c>
      <c r="C24" s="126" t="s">
        <v>154</v>
      </c>
      <c r="D24" s="134" t="s">
        <v>191</v>
      </c>
      <c r="E24" s="127">
        <v>55</v>
      </c>
      <c r="F24" s="136" t="s">
        <v>289</v>
      </c>
      <c r="G24" s="93" t="s">
        <v>267</v>
      </c>
      <c r="H24" s="94" t="s">
        <v>282</v>
      </c>
      <c r="I24" s="98"/>
      <c r="J24" s="98">
        <v>1</v>
      </c>
      <c r="K24" s="115">
        <f t="shared" si="1"/>
        <v>1</v>
      </c>
      <c r="L24" s="129">
        <v>0</v>
      </c>
      <c r="M24" s="129">
        <f>1700000+2000000</f>
        <v>3700000</v>
      </c>
      <c r="N24" s="129">
        <f t="shared" si="0"/>
        <v>3700000</v>
      </c>
      <c r="O24" s="96" t="s">
        <v>283</v>
      </c>
    </row>
    <row r="25" spans="1:15" ht="189.75" customHeight="1">
      <c r="A25" s="126" t="s">
        <v>32</v>
      </c>
      <c r="B25" s="126" t="s">
        <v>169</v>
      </c>
      <c r="C25" s="126" t="s">
        <v>154</v>
      </c>
      <c r="D25" s="134" t="s">
        <v>191</v>
      </c>
      <c r="E25" s="127">
        <v>56</v>
      </c>
      <c r="F25" s="136" t="s">
        <v>290</v>
      </c>
      <c r="G25" s="93" t="s">
        <v>267</v>
      </c>
      <c r="H25" s="94" t="s">
        <v>282</v>
      </c>
      <c r="I25" s="98"/>
      <c r="J25" s="98">
        <v>1</v>
      </c>
      <c r="K25" s="115">
        <f t="shared" si="1"/>
        <v>1</v>
      </c>
      <c r="L25" s="129">
        <v>0</v>
      </c>
      <c r="M25" s="129">
        <v>12485000</v>
      </c>
      <c r="N25" s="129">
        <f t="shared" si="0"/>
        <v>12485000</v>
      </c>
      <c r="O25" s="96" t="s">
        <v>283</v>
      </c>
    </row>
    <row r="26" spans="1:15" ht="189.75" customHeight="1">
      <c r="A26" s="126" t="s">
        <v>32</v>
      </c>
      <c r="B26" s="126" t="s">
        <v>169</v>
      </c>
      <c r="C26" s="126" t="s">
        <v>154</v>
      </c>
      <c r="D26" s="134" t="s">
        <v>191</v>
      </c>
      <c r="E26" s="127">
        <v>57</v>
      </c>
      <c r="F26" s="136" t="s">
        <v>291</v>
      </c>
      <c r="G26" s="93" t="s">
        <v>267</v>
      </c>
      <c r="H26" s="94" t="s">
        <v>282</v>
      </c>
      <c r="I26" s="98"/>
      <c r="J26" s="98">
        <v>1</v>
      </c>
      <c r="K26" s="115">
        <f t="shared" si="1"/>
        <v>1</v>
      </c>
      <c r="L26" s="129">
        <v>0</v>
      </c>
      <c r="M26" s="129">
        <v>13520000</v>
      </c>
      <c r="N26" s="129">
        <f t="shared" si="0"/>
        <v>13520000</v>
      </c>
      <c r="O26" s="96" t="s">
        <v>283</v>
      </c>
    </row>
    <row r="27" spans="1:15" ht="135" customHeight="1">
      <c r="A27" s="134" t="s">
        <v>30</v>
      </c>
      <c r="B27" s="126" t="s">
        <v>110</v>
      </c>
      <c r="C27" s="126" t="s">
        <v>111</v>
      </c>
      <c r="D27" s="134" t="s">
        <v>284</v>
      </c>
      <c r="E27" s="127">
        <v>58</v>
      </c>
      <c r="F27" s="136" t="s">
        <v>292</v>
      </c>
      <c r="G27" s="93" t="s">
        <v>267</v>
      </c>
      <c r="H27" s="94" t="s">
        <v>282</v>
      </c>
      <c r="I27" s="98"/>
      <c r="J27" s="98">
        <v>1</v>
      </c>
      <c r="K27" s="115">
        <f t="shared" si="1"/>
        <v>1</v>
      </c>
      <c r="L27" s="129">
        <v>0</v>
      </c>
      <c r="M27" s="129">
        <v>15225000</v>
      </c>
      <c r="N27" s="129">
        <f t="shared" si="0"/>
        <v>15225000</v>
      </c>
      <c r="O27" s="96" t="s">
        <v>283</v>
      </c>
    </row>
    <row r="28" spans="1:15" ht="72.75">
      <c r="A28" s="126" t="s">
        <v>30</v>
      </c>
      <c r="B28" s="126" t="s">
        <v>153</v>
      </c>
      <c r="C28" s="126" t="s">
        <v>117</v>
      </c>
      <c r="D28" s="134" t="s">
        <v>293</v>
      </c>
      <c r="E28" s="127">
        <v>59</v>
      </c>
      <c r="F28" s="136" t="s">
        <v>294</v>
      </c>
      <c r="G28" s="93" t="s">
        <v>267</v>
      </c>
      <c r="H28" s="94" t="s">
        <v>282</v>
      </c>
      <c r="I28" s="98">
        <v>1</v>
      </c>
      <c r="J28" s="98"/>
      <c r="K28" s="115">
        <f t="shared" si="1"/>
        <v>1</v>
      </c>
      <c r="L28" s="129">
        <v>5109200</v>
      </c>
      <c r="M28" s="129">
        <v>0</v>
      </c>
      <c r="N28" s="129">
        <f t="shared" si="0"/>
        <v>5109200</v>
      </c>
      <c r="O28" s="96" t="s">
        <v>295</v>
      </c>
    </row>
    <row r="29" spans="1:15" ht="146.25">
      <c r="A29" s="126" t="s">
        <v>32</v>
      </c>
      <c r="B29" s="126" t="s">
        <v>169</v>
      </c>
      <c r="C29" s="126" t="s">
        <v>67</v>
      </c>
      <c r="D29" s="134" t="s">
        <v>191</v>
      </c>
      <c r="E29" s="127">
        <v>60</v>
      </c>
      <c r="F29" s="136" t="s">
        <v>296</v>
      </c>
      <c r="G29" s="93" t="s">
        <v>267</v>
      </c>
      <c r="H29" s="94" t="s">
        <v>282</v>
      </c>
      <c r="I29" s="98"/>
      <c r="J29" s="98">
        <v>1</v>
      </c>
      <c r="K29" s="115">
        <f t="shared" si="1"/>
        <v>1</v>
      </c>
      <c r="L29" s="129">
        <v>0</v>
      </c>
      <c r="M29" s="129">
        <v>4950000</v>
      </c>
      <c r="N29" s="129">
        <f t="shared" si="0"/>
        <v>4950000</v>
      </c>
      <c r="O29" s="96" t="s">
        <v>297</v>
      </c>
    </row>
    <row r="30" spans="1:15" ht="146.25">
      <c r="A30" s="126" t="s">
        <v>32</v>
      </c>
      <c r="B30" s="126" t="s">
        <v>169</v>
      </c>
      <c r="C30" s="126" t="s">
        <v>67</v>
      </c>
      <c r="D30" s="134" t="s">
        <v>191</v>
      </c>
      <c r="E30" s="127">
        <v>61</v>
      </c>
      <c r="F30" s="136" t="s">
        <v>298</v>
      </c>
      <c r="G30" s="93" t="s">
        <v>267</v>
      </c>
      <c r="H30" s="94" t="s">
        <v>282</v>
      </c>
      <c r="I30" s="98"/>
      <c r="J30" s="98">
        <v>1</v>
      </c>
      <c r="K30" s="115">
        <f t="shared" si="1"/>
        <v>1</v>
      </c>
      <c r="L30" s="129">
        <v>0</v>
      </c>
      <c r="M30" s="129">
        <v>45849000</v>
      </c>
      <c r="N30" s="129">
        <f t="shared" si="0"/>
        <v>45849000</v>
      </c>
      <c r="O30" s="96" t="s">
        <v>297</v>
      </c>
    </row>
    <row r="31" spans="1:15" ht="111.75" customHeight="1">
      <c r="A31" s="134" t="s">
        <v>30</v>
      </c>
      <c r="B31" s="126" t="s">
        <v>149</v>
      </c>
      <c r="C31" s="126" t="s">
        <v>111</v>
      </c>
      <c r="D31" s="134" t="s">
        <v>299</v>
      </c>
      <c r="E31" s="127">
        <v>62</v>
      </c>
      <c r="F31" s="136" t="s">
        <v>300</v>
      </c>
      <c r="G31" s="93" t="s">
        <v>267</v>
      </c>
      <c r="H31" s="94" t="s">
        <v>301</v>
      </c>
      <c r="I31" s="98">
        <v>1</v>
      </c>
      <c r="J31" s="98"/>
      <c r="K31" s="115">
        <f t="shared" si="1"/>
        <v>1</v>
      </c>
      <c r="L31" s="129">
        <v>15000000</v>
      </c>
      <c r="M31" s="129">
        <v>0</v>
      </c>
      <c r="N31" s="129">
        <f t="shared" si="0"/>
        <v>15000000</v>
      </c>
      <c r="O31" s="137" t="s">
        <v>295</v>
      </c>
    </row>
    <row r="32" spans="1:15" ht="146.25">
      <c r="A32" s="126" t="s">
        <v>32</v>
      </c>
      <c r="B32" s="126" t="s">
        <v>169</v>
      </c>
      <c r="C32" s="126" t="s">
        <v>154</v>
      </c>
      <c r="D32" s="134" t="s">
        <v>191</v>
      </c>
      <c r="E32" s="127">
        <v>63</v>
      </c>
      <c r="F32" s="136" t="s">
        <v>302</v>
      </c>
      <c r="G32" s="93" t="s">
        <v>267</v>
      </c>
      <c r="H32" s="94" t="s">
        <v>282</v>
      </c>
      <c r="I32" s="98"/>
      <c r="J32" s="98">
        <v>1</v>
      </c>
      <c r="K32" s="115">
        <f t="shared" si="1"/>
        <v>1</v>
      </c>
      <c r="L32" s="129">
        <v>0</v>
      </c>
      <c r="M32" s="129">
        <v>24649555</v>
      </c>
      <c r="N32" s="129">
        <f t="shared" si="0"/>
        <v>24649555</v>
      </c>
      <c r="O32" s="96" t="s">
        <v>283</v>
      </c>
    </row>
    <row r="33" spans="1:15" ht="146.25">
      <c r="A33" s="126" t="s">
        <v>32</v>
      </c>
      <c r="B33" s="126" t="s">
        <v>169</v>
      </c>
      <c r="C33" s="126" t="s">
        <v>154</v>
      </c>
      <c r="D33" s="134" t="s">
        <v>191</v>
      </c>
      <c r="E33" s="127">
        <v>64</v>
      </c>
      <c r="F33" s="136" t="s">
        <v>303</v>
      </c>
      <c r="G33" s="93" t="s">
        <v>267</v>
      </c>
      <c r="H33" s="94" t="s">
        <v>282</v>
      </c>
      <c r="I33" s="98"/>
      <c r="J33" s="98">
        <v>1</v>
      </c>
      <c r="K33" s="115">
        <f t="shared" si="1"/>
        <v>1</v>
      </c>
      <c r="L33" s="129">
        <v>0</v>
      </c>
      <c r="M33" s="129">
        <v>3500000</v>
      </c>
      <c r="N33" s="129">
        <f t="shared" si="0"/>
        <v>3500000</v>
      </c>
      <c r="O33" s="96" t="s">
        <v>283</v>
      </c>
    </row>
    <row r="34" spans="1:15" ht="146.25">
      <c r="A34" s="126" t="s">
        <v>32</v>
      </c>
      <c r="B34" s="126" t="s">
        <v>169</v>
      </c>
      <c r="C34" s="126" t="s">
        <v>154</v>
      </c>
      <c r="D34" s="134" t="s">
        <v>191</v>
      </c>
      <c r="E34" s="127">
        <v>65</v>
      </c>
      <c r="F34" s="136" t="s">
        <v>304</v>
      </c>
      <c r="G34" s="93" t="s">
        <v>267</v>
      </c>
      <c r="H34" s="94" t="s">
        <v>287</v>
      </c>
      <c r="I34" s="98">
        <v>6</v>
      </c>
      <c r="J34" s="98"/>
      <c r="K34" s="115">
        <f t="shared" si="1"/>
        <v>6</v>
      </c>
      <c r="L34" s="129">
        <v>2100000</v>
      </c>
      <c r="M34" s="129">
        <v>0</v>
      </c>
      <c r="N34" s="129">
        <f t="shared" si="0"/>
        <v>2100000</v>
      </c>
      <c r="O34" s="137" t="s">
        <v>280</v>
      </c>
    </row>
    <row r="35" spans="1:15" ht="144" customHeight="1">
      <c r="A35" s="134" t="s">
        <v>30</v>
      </c>
      <c r="B35" s="134" t="s">
        <v>110</v>
      </c>
      <c r="C35" s="126" t="s">
        <v>117</v>
      </c>
      <c r="D35" s="134" t="s">
        <v>305</v>
      </c>
      <c r="E35" s="127">
        <v>66</v>
      </c>
      <c r="F35" s="136" t="s">
        <v>306</v>
      </c>
      <c r="G35" s="93" t="s">
        <v>267</v>
      </c>
      <c r="H35" s="94" t="s">
        <v>307</v>
      </c>
      <c r="I35" s="98"/>
      <c r="J35" s="98"/>
      <c r="K35" s="115">
        <f t="shared" si="1"/>
        <v>0</v>
      </c>
      <c r="L35" s="129">
        <v>0</v>
      </c>
      <c r="M35" s="129">
        <v>5000000</v>
      </c>
      <c r="N35" s="129">
        <f t="shared" si="0"/>
        <v>5000000</v>
      </c>
      <c r="O35" s="96" t="s">
        <v>295</v>
      </c>
    </row>
    <row r="36" spans="1:15" ht="112.5" customHeight="1">
      <c r="A36" s="134" t="s">
        <v>30</v>
      </c>
      <c r="B36" s="126" t="s">
        <v>110</v>
      </c>
      <c r="C36" s="126" t="s">
        <v>111</v>
      </c>
      <c r="D36" s="134" t="s">
        <v>284</v>
      </c>
      <c r="E36" s="127">
        <v>67</v>
      </c>
      <c r="F36" s="136" t="s">
        <v>308</v>
      </c>
      <c r="G36" s="93" t="s">
        <v>267</v>
      </c>
      <c r="H36" s="94" t="s">
        <v>309</v>
      </c>
      <c r="I36" s="98"/>
      <c r="J36" s="98"/>
      <c r="K36" s="115">
        <f t="shared" si="1"/>
        <v>0</v>
      </c>
      <c r="L36" s="129">
        <v>0</v>
      </c>
      <c r="M36" s="129">
        <v>4000000</v>
      </c>
      <c r="N36" s="129">
        <f t="shared" si="0"/>
        <v>4000000</v>
      </c>
      <c r="O36" s="96" t="s">
        <v>295</v>
      </c>
    </row>
    <row r="37" spans="1:15" ht="146.25">
      <c r="A37" s="126" t="s">
        <v>30</v>
      </c>
      <c r="B37" s="126" t="s">
        <v>110</v>
      </c>
      <c r="C37" s="126" t="s">
        <v>117</v>
      </c>
      <c r="D37" s="134" t="s">
        <v>305</v>
      </c>
      <c r="E37" s="127">
        <v>68</v>
      </c>
      <c r="F37" s="136" t="s">
        <v>310</v>
      </c>
      <c r="G37" s="93" t="s">
        <v>267</v>
      </c>
      <c r="H37" s="94" t="s">
        <v>311</v>
      </c>
      <c r="I37" s="98"/>
      <c r="J37" s="98"/>
      <c r="K37" s="115">
        <f t="shared" si="1"/>
        <v>0</v>
      </c>
      <c r="L37" s="129">
        <v>0</v>
      </c>
      <c r="M37" s="129">
        <v>3500000</v>
      </c>
      <c r="N37" s="129">
        <f t="shared" si="0"/>
        <v>3500000</v>
      </c>
      <c r="O37" s="96" t="s">
        <v>295</v>
      </c>
    </row>
    <row r="38" spans="1:15" ht="189.75" customHeight="1">
      <c r="A38" s="126" t="s">
        <v>32</v>
      </c>
      <c r="B38" s="126" t="s">
        <v>169</v>
      </c>
      <c r="C38" s="126" t="s">
        <v>154</v>
      </c>
      <c r="D38" s="134" t="s">
        <v>191</v>
      </c>
      <c r="E38" s="127">
        <v>69</v>
      </c>
      <c r="F38" s="136" t="s">
        <v>312</v>
      </c>
      <c r="G38" s="93" t="s">
        <v>267</v>
      </c>
      <c r="H38" s="94" t="s">
        <v>313</v>
      </c>
      <c r="I38" s="98">
        <v>1</v>
      </c>
      <c r="J38" s="98"/>
      <c r="K38" s="115">
        <f t="shared" si="1"/>
        <v>1</v>
      </c>
      <c r="L38" s="129">
        <v>1500000</v>
      </c>
      <c r="M38" s="129">
        <v>0</v>
      </c>
      <c r="N38" s="129">
        <f t="shared" si="0"/>
        <v>1500000</v>
      </c>
      <c r="O38" s="137" t="s">
        <v>280</v>
      </c>
    </row>
    <row r="39" spans="1:15" ht="121.5" customHeight="1">
      <c r="A39" s="134" t="s">
        <v>30</v>
      </c>
      <c r="B39" s="126" t="s">
        <v>153</v>
      </c>
      <c r="C39" s="126" t="s">
        <v>111</v>
      </c>
      <c r="D39" s="134" t="s">
        <v>314</v>
      </c>
      <c r="E39" s="127">
        <v>70</v>
      </c>
      <c r="F39" s="136" t="s">
        <v>315</v>
      </c>
      <c r="G39" s="93" t="s">
        <v>267</v>
      </c>
      <c r="H39" s="92" t="s">
        <v>316</v>
      </c>
      <c r="I39" s="98"/>
      <c r="J39" s="98">
        <v>300</v>
      </c>
      <c r="K39" s="115">
        <f t="shared" si="1"/>
        <v>300</v>
      </c>
      <c r="L39" s="129">
        <v>0</v>
      </c>
      <c r="M39" s="129">
        <v>12000000</v>
      </c>
      <c r="N39" s="129">
        <f t="shared" si="0"/>
        <v>12000000</v>
      </c>
      <c r="O39" s="137" t="s">
        <v>202</v>
      </c>
    </row>
    <row r="40" spans="1:15" ht="146.25">
      <c r="A40" s="134" t="s">
        <v>32</v>
      </c>
      <c r="B40" s="126" t="s">
        <v>169</v>
      </c>
      <c r="C40" s="126" t="s">
        <v>111</v>
      </c>
      <c r="D40" s="134" t="s">
        <v>191</v>
      </c>
      <c r="E40" s="127">
        <v>71</v>
      </c>
      <c r="F40" s="136" t="s">
        <v>317</v>
      </c>
      <c r="G40" s="93" t="s">
        <v>267</v>
      </c>
      <c r="H40" s="94" t="s">
        <v>318</v>
      </c>
      <c r="I40" s="98"/>
      <c r="J40" s="98">
        <v>1</v>
      </c>
      <c r="K40" s="115">
        <f t="shared" si="1"/>
        <v>1</v>
      </c>
      <c r="L40" s="129">
        <v>0</v>
      </c>
      <c r="M40" s="129">
        <v>4000000</v>
      </c>
      <c r="N40" s="129">
        <f t="shared" si="0"/>
        <v>4000000</v>
      </c>
      <c r="O40" s="137" t="s">
        <v>297</v>
      </c>
    </row>
    <row r="41" spans="1:15" ht="87.75">
      <c r="A41" s="126" t="s">
        <v>32</v>
      </c>
      <c r="B41" s="126" t="s">
        <v>168</v>
      </c>
      <c r="C41" s="126" t="s">
        <v>67</v>
      </c>
      <c r="D41" s="134" t="s">
        <v>254</v>
      </c>
      <c r="E41" s="127">
        <v>72</v>
      </c>
      <c r="F41" s="136" t="s">
        <v>319</v>
      </c>
      <c r="G41" s="93" t="s">
        <v>267</v>
      </c>
      <c r="H41" s="94" t="s">
        <v>320</v>
      </c>
      <c r="I41" s="96"/>
      <c r="J41" s="95">
        <v>1</v>
      </c>
      <c r="K41" s="128">
        <f t="shared" si="1"/>
        <v>1</v>
      </c>
      <c r="L41" s="129">
        <v>0</v>
      </c>
      <c r="M41" s="129">
        <v>71696134</v>
      </c>
      <c r="N41" s="129">
        <f t="shared" si="0"/>
        <v>71696134</v>
      </c>
      <c r="O41" s="96" t="s">
        <v>283</v>
      </c>
    </row>
    <row r="42" spans="1:15" ht="171" customHeight="1">
      <c r="A42" s="126" t="s">
        <v>32</v>
      </c>
      <c r="B42" s="126" t="s">
        <v>168</v>
      </c>
      <c r="C42" s="126" t="s">
        <v>67</v>
      </c>
      <c r="D42" s="134" t="s">
        <v>254</v>
      </c>
      <c r="E42" s="127">
        <v>73</v>
      </c>
      <c r="F42" s="136" t="s">
        <v>321</v>
      </c>
      <c r="G42" s="93" t="s">
        <v>267</v>
      </c>
      <c r="H42" s="94" t="s">
        <v>322</v>
      </c>
      <c r="I42" s="98">
        <v>1</v>
      </c>
      <c r="J42" s="98"/>
      <c r="K42" s="115">
        <f t="shared" si="1"/>
        <v>1</v>
      </c>
      <c r="L42" s="129">
        <v>10000000</v>
      </c>
      <c r="M42" s="129">
        <v>0</v>
      </c>
      <c r="N42" s="129">
        <f>L42+M42</f>
        <v>10000000</v>
      </c>
      <c r="O42" s="96" t="s">
        <v>283</v>
      </c>
    </row>
    <row r="43" spans="1:15" ht="123" customHeight="1">
      <c r="A43" s="134" t="s">
        <v>30</v>
      </c>
      <c r="B43" s="126" t="s">
        <v>110</v>
      </c>
      <c r="C43" s="126" t="s">
        <v>111</v>
      </c>
      <c r="D43" s="134" t="s">
        <v>284</v>
      </c>
      <c r="E43" s="127">
        <v>74</v>
      </c>
      <c r="F43" s="136" t="s">
        <v>323</v>
      </c>
      <c r="G43" s="93" t="s">
        <v>267</v>
      </c>
      <c r="H43" s="94" t="s">
        <v>282</v>
      </c>
      <c r="I43" s="98"/>
      <c r="J43" s="95">
        <v>1</v>
      </c>
      <c r="K43" s="95">
        <f>I43+J43</f>
        <v>1</v>
      </c>
      <c r="L43" s="129">
        <v>0</v>
      </c>
      <c r="M43" s="129">
        <v>8226703.9500000002</v>
      </c>
      <c r="N43" s="129">
        <f>L43+M43</f>
        <v>8226703.9500000002</v>
      </c>
      <c r="O43" s="96" t="s">
        <v>283</v>
      </c>
    </row>
    <row r="44" spans="1:15" ht="123" customHeight="1">
      <c r="A44" s="134" t="s">
        <v>32</v>
      </c>
      <c r="B44" s="126" t="s">
        <v>167</v>
      </c>
      <c r="C44" s="126" t="s">
        <v>60</v>
      </c>
      <c r="D44" s="134" t="s">
        <v>263</v>
      </c>
      <c r="E44" s="127">
        <v>75</v>
      </c>
      <c r="F44" s="136" t="s">
        <v>130</v>
      </c>
      <c r="G44" s="93" t="s">
        <v>267</v>
      </c>
      <c r="H44" s="94" t="s">
        <v>131</v>
      </c>
      <c r="I44" s="95">
        <v>0.5</v>
      </c>
      <c r="J44" s="95">
        <v>0.5</v>
      </c>
      <c r="K44" s="95">
        <f>I44+J44</f>
        <v>1</v>
      </c>
      <c r="L44" s="129">
        <v>3180561.68</v>
      </c>
      <c r="M44" s="129">
        <v>3180561.67</v>
      </c>
      <c r="N44" s="129">
        <f>L44+M44</f>
        <v>6361123.3499999996</v>
      </c>
      <c r="O44" s="96" t="s">
        <v>324</v>
      </c>
    </row>
    <row r="45" spans="1:15" ht="15.6" customHeight="1" thickBot="1">
      <c r="A45" s="100"/>
      <c r="B45" s="101"/>
      <c r="C45" s="101"/>
      <c r="D45" s="101"/>
      <c r="E45" s="101"/>
      <c r="F45" s="101"/>
      <c r="G45" s="101"/>
      <c r="H45" s="101"/>
      <c r="I45" s="102"/>
      <c r="J45" s="102"/>
      <c r="K45" s="103" t="s">
        <v>132</v>
      </c>
      <c r="L45" s="104">
        <f>SUM(L8:L44)</f>
        <v>911867107.18999982</v>
      </c>
      <c r="M45" s="104">
        <f>SUM(M8:M44)</f>
        <v>1330280392.0510001</v>
      </c>
      <c r="N45" s="102"/>
      <c r="O45" s="102"/>
    </row>
    <row r="46" spans="1:15" ht="15.6" thickBot="1">
      <c r="A46" s="105"/>
      <c r="B46" s="106"/>
      <c r="C46" s="106"/>
      <c r="D46" s="106"/>
      <c r="E46" s="106"/>
      <c r="F46" s="106"/>
      <c r="G46" s="106"/>
      <c r="H46" s="106"/>
      <c r="I46" s="107"/>
      <c r="J46" s="107"/>
      <c r="K46" s="108" t="s">
        <v>133</v>
      </c>
      <c r="L46" s="181">
        <f>L45+M45</f>
        <v>2242147499.2410002</v>
      </c>
      <c r="M46" s="181"/>
      <c r="N46" s="107"/>
      <c r="O46" s="107"/>
    </row>
    <row r="47" spans="1:15" ht="28.9">
      <c r="A47" s="113"/>
      <c r="B47" s="113"/>
      <c r="C47" s="113"/>
      <c r="D47" s="113"/>
      <c r="E47" s="113"/>
      <c r="F47" s="113"/>
      <c r="G47" s="113"/>
      <c r="H47" s="113"/>
      <c r="I47" s="113"/>
      <c r="J47" s="113"/>
      <c r="K47" s="114" t="s">
        <v>325</v>
      </c>
      <c r="L47" s="179">
        <f>SUM('PROGRAMA I'!L27+'PROGRAMA II'!L31+'PROGRAMA III'!L46)</f>
        <v>11267923193.041</v>
      </c>
      <c r="M47" s="180"/>
      <c r="N47" s="113"/>
      <c r="O47" s="113"/>
    </row>
    <row r="60" spans="13:14">
      <c r="M60" s="172"/>
      <c r="N60" s="172"/>
    </row>
    <row r="61" spans="13:14">
      <c r="M61" s="172"/>
      <c r="N61" s="172"/>
    </row>
    <row r="62" spans="13:14">
      <c r="M62" s="172"/>
      <c r="N62" s="172"/>
    </row>
    <row r="63" spans="13:14">
      <c r="M63" s="172"/>
      <c r="N63" s="172"/>
    </row>
    <row r="64" spans="13:14">
      <c r="M64" s="172"/>
      <c r="N64" s="172"/>
    </row>
    <row r="65" spans="1:14">
      <c r="M65" s="172"/>
      <c r="N65" s="172"/>
    </row>
    <row r="66" spans="1:14">
      <c r="M66" s="172"/>
      <c r="N66" s="172"/>
    </row>
    <row r="67" spans="1:14">
      <c r="A67" s="1"/>
      <c r="B67" s="1"/>
      <c r="C67" s="1"/>
      <c r="D67" s="1"/>
      <c r="E67" s="1"/>
      <c r="F67" s="1"/>
      <c r="G67" s="1"/>
      <c r="H67" s="1"/>
      <c r="I67" s="2"/>
      <c r="J67" s="2"/>
      <c r="K67" s="2"/>
      <c r="L67" s="2"/>
      <c r="M67" s="172"/>
      <c r="N67" s="172"/>
    </row>
    <row r="72" spans="1:14">
      <c r="A72" s="2"/>
      <c r="B72" s="2"/>
      <c r="C72" s="2"/>
      <c r="D72" s="2"/>
      <c r="E72" s="1"/>
      <c r="F72" s="1"/>
      <c r="G72" s="1"/>
      <c r="H72" s="1"/>
      <c r="I72" s="2"/>
      <c r="J72" s="2"/>
      <c r="K72" s="2"/>
      <c r="L72" s="2"/>
      <c r="M72" s="2"/>
      <c r="N72" s="2"/>
    </row>
    <row r="73" spans="1:14">
      <c r="A73" s="2"/>
      <c r="B73" s="2"/>
      <c r="C73" s="2"/>
      <c r="D73" s="2"/>
      <c r="E73" s="1"/>
      <c r="F73" s="1"/>
      <c r="G73" s="1"/>
      <c r="H73" s="1"/>
      <c r="I73" s="2"/>
      <c r="J73" s="2"/>
      <c r="K73" s="2"/>
      <c r="L73" s="2"/>
      <c r="M73" s="2"/>
      <c r="N73" s="2"/>
    </row>
    <row r="74" spans="1:14">
      <c r="A74" s="2"/>
      <c r="B74" s="2"/>
      <c r="C74" s="2"/>
      <c r="D74" s="2"/>
      <c r="E74" s="1"/>
      <c r="F74" s="1"/>
      <c r="G74" s="1"/>
      <c r="H74" s="1"/>
      <c r="I74" s="2"/>
      <c r="J74" s="2"/>
      <c r="K74" s="2"/>
      <c r="L74" s="2"/>
      <c r="M74" s="2"/>
      <c r="N74" s="2"/>
    </row>
    <row r="75" spans="1:14" hidden="1">
      <c r="A75" s="173" t="s">
        <v>134</v>
      </c>
      <c r="B75" s="173"/>
      <c r="C75" s="4"/>
      <c r="D75" s="4"/>
      <c r="E75" s="3"/>
      <c r="F75" s="3"/>
      <c r="G75" s="1"/>
      <c r="H75" s="1"/>
      <c r="I75" s="2"/>
      <c r="J75" s="2"/>
      <c r="K75" s="2"/>
      <c r="L75" s="2"/>
      <c r="M75" s="2"/>
      <c r="N75" s="2"/>
    </row>
    <row r="76" spans="1:14" hidden="1">
      <c r="A76" s="4"/>
      <c r="B76" s="4"/>
      <c r="C76" s="4"/>
      <c r="D76" s="4"/>
      <c r="E76" s="3"/>
      <c r="F76" s="3"/>
      <c r="G76" s="1"/>
      <c r="H76" s="1"/>
      <c r="I76" s="2"/>
      <c r="J76" s="2"/>
      <c r="K76" s="2"/>
      <c r="L76" s="2"/>
      <c r="M76" s="2"/>
      <c r="N76" s="2"/>
    </row>
    <row r="77" spans="1:14" ht="26.45" hidden="1">
      <c r="A77" s="4" t="s">
        <v>135</v>
      </c>
      <c r="B77" s="45" t="s">
        <v>136</v>
      </c>
      <c r="C77" s="4" t="s">
        <v>137</v>
      </c>
      <c r="D77" s="4"/>
      <c r="E77" s="48" t="s">
        <v>138</v>
      </c>
      <c r="F77" s="4" t="s">
        <v>47</v>
      </c>
      <c r="G77" s="1"/>
      <c r="H77" s="1"/>
      <c r="I77" s="2"/>
      <c r="J77" s="2"/>
      <c r="K77" s="2"/>
      <c r="L77" s="2"/>
      <c r="M77" s="2"/>
      <c r="N77" s="2"/>
    </row>
    <row r="78" spans="1:14" hidden="1">
      <c r="A78" s="4"/>
      <c r="B78" s="4"/>
      <c r="C78" s="4"/>
      <c r="D78" s="4"/>
      <c r="E78" s="3"/>
      <c r="F78" s="3"/>
      <c r="G78" s="1"/>
      <c r="H78" s="1"/>
      <c r="I78" s="2"/>
      <c r="J78" s="2"/>
      <c r="K78" s="2"/>
      <c r="L78" s="2"/>
      <c r="M78" s="2"/>
      <c r="N78" s="2"/>
    </row>
    <row r="79" spans="1:14" ht="27" hidden="1">
      <c r="A79" s="4" t="s">
        <v>139</v>
      </c>
      <c r="B79" s="45" t="s">
        <v>26</v>
      </c>
      <c r="C79" s="45" t="s">
        <v>77</v>
      </c>
      <c r="D79" s="45"/>
      <c r="E79" s="3" t="s">
        <v>251</v>
      </c>
      <c r="F79" s="46" t="s">
        <v>140</v>
      </c>
      <c r="G79" s="1"/>
      <c r="H79" s="1"/>
      <c r="I79" s="2"/>
      <c r="J79" s="2"/>
      <c r="K79" s="2"/>
      <c r="L79" s="2"/>
      <c r="M79" s="2"/>
      <c r="N79" s="2"/>
    </row>
    <row r="80" spans="1:14" ht="40.15" hidden="1">
      <c r="A80" s="4" t="s">
        <v>141</v>
      </c>
      <c r="B80" s="45" t="s">
        <v>28</v>
      </c>
      <c r="C80" s="45" t="s">
        <v>142</v>
      </c>
      <c r="D80" s="45"/>
      <c r="E80" s="3" t="s">
        <v>256</v>
      </c>
      <c r="F80" s="46" t="s">
        <v>143</v>
      </c>
      <c r="G80" s="1"/>
      <c r="H80" s="1"/>
      <c r="I80" s="2"/>
      <c r="J80" s="2"/>
      <c r="K80" s="2"/>
      <c r="L80" s="2"/>
      <c r="M80" s="2"/>
      <c r="N80" s="2"/>
    </row>
    <row r="81" spans="1:14" ht="40.15" hidden="1">
      <c r="A81" s="4" t="s">
        <v>144</v>
      </c>
      <c r="B81" s="45" t="s">
        <v>30</v>
      </c>
      <c r="C81" s="45" t="s">
        <v>72</v>
      </c>
      <c r="D81" s="45"/>
      <c r="E81" s="3" t="s">
        <v>326</v>
      </c>
      <c r="F81" s="46" t="s">
        <v>117</v>
      </c>
      <c r="G81" s="1"/>
      <c r="H81" s="1"/>
      <c r="I81" s="2"/>
      <c r="J81" s="2"/>
      <c r="K81" s="2"/>
      <c r="L81" s="2"/>
      <c r="M81" s="2"/>
      <c r="N81" s="2"/>
    </row>
    <row r="82" spans="1:14" ht="40.15" hidden="1">
      <c r="A82" s="4" t="s">
        <v>145</v>
      </c>
      <c r="B82" s="45" t="s">
        <v>32</v>
      </c>
      <c r="C82" s="45" t="s">
        <v>85</v>
      </c>
      <c r="D82" s="45"/>
      <c r="E82" s="3" t="s">
        <v>327</v>
      </c>
      <c r="F82" s="46" t="s">
        <v>111</v>
      </c>
      <c r="G82" s="1"/>
      <c r="H82" s="1"/>
      <c r="I82" s="2"/>
      <c r="J82" s="2"/>
      <c r="K82" s="2"/>
      <c r="L82" s="2"/>
      <c r="M82" s="2"/>
      <c r="N82" s="2"/>
    </row>
    <row r="83" spans="1:14" ht="40.15" hidden="1">
      <c r="A83" s="4"/>
      <c r="B83" s="4"/>
      <c r="C83" s="45" t="s">
        <v>66</v>
      </c>
      <c r="D83" s="45"/>
      <c r="E83" s="3" t="s">
        <v>261</v>
      </c>
      <c r="F83" s="46" t="s">
        <v>146</v>
      </c>
    </row>
    <row r="84" spans="1:14" ht="40.15" hidden="1">
      <c r="A84" s="3"/>
      <c r="B84" s="3"/>
      <c r="C84" s="47" t="s">
        <v>59</v>
      </c>
      <c r="D84" s="47"/>
      <c r="E84" s="3" t="s">
        <v>267</v>
      </c>
      <c r="F84" s="46" t="s">
        <v>147</v>
      </c>
    </row>
    <row r="85" spans="1:14" ht="40.15" hidden="1">
      <c r="A85" s="3"/>
      <c r="B85" s="3"/>
      <c r="C85" s="47" t="s">
        <v>89</v>
      </c>
      <c r="D85" s="47"/>
      <c r="E85" s="3" t="s">
        <v>328</v>
      </c>
      <c r="F85" s="46" t="s">
        <v>148</v>
      </c>
    </row>
    <row r="86" spans="1:14" ht="53.45" hidden="1">
      <c r="A86" s="3"/>
      <c r="B86" s="3"/>
      <c r="C86" s="47" t="s">
        <v>149</v>
      </c>
      <c r="D86" s="47"/>
      <c r="E86" s="3"/>
      <c r="F86" s="46" t="s">
        <v>150</v>
      </c>
    </row>
    <row r="87" spans="1:14" ht="53.45" hidden="1">
      <c r="A87" s="3"/>
      <c r="B87" s="3"/>
      <c r="C87" s="46" t="s">
        <v>110</v>
      </c>
      <c r="D87" s="46"/>
      <c r="E87" s="3"/>
      <c r="F87" s="46" t="s">
        <v>67</v>
      </c>
    </row>
    <row r="88" spans="1:14" ht="27" hidden="1">
      <c r="A88" s="3"/>
      <c r="B88" s="3"/>
      <c r="C88" s="47" t="s">
        <v>151</v>
      </c>
      <c r="D88" s="47"/>
      <c r="E88" s="3"/>
      <c r="F88" s="46" t="s">
        <v>152</v>
      </c>
    </row>
    <row r="89" spans="1:14" ht="40.15" hidden="1">
      <c r="A89" s="3"/>
      <c r="B89" s="3"/>
      <c r="C89" s="47" t="s">
        <v>153</v>
      </c>
      <c r="D89" s="47"/>
      <c r="E89" s="3"/>
      <c r="F89" s="46" t="s">
        <v>154</v>
      </c>
    </row>
    <row r="90" spans="1:14" ht="27" hidden="1">
      <c r="A90" s="3"/>
      <c r="B90" s="3"/>
      <c r="C90" s="47" t="s">
        <v>155</v>
      </c>
      <c r="D90" s="47"/>
      <c r="E90" s="3"/>
      <c r="F90" s="46" t="s">
        <v>156</v>
      </c>
    </row>
    <row r="91" spans="1:14" ht="27" hidden="1">
      <c r="A91" s="3"/>
      <c r="B91" s="3"/>
      <c r="C91" s="47" t="s">
        <v>157</v>
      </c>
      <c r="D91" s="47"/>
      <c r="E91" s="3"/>
      <c r="F91" s="46" t="s">
        <v>158</v>
      </c>
    </row>
    <row r="92" spans="1:14" ht="53.45" hidden="1">
      <c r="A92" s="3"/>
      <c r="B92" s="3"/>
      <c r="C92" s="47" t="s">
        <v>159</v>
      </c>
      <c r="D92" s="47"/>
      <c r="E92" s="3"/>
      <c r="F92" s="49" t="s">
        <v>160</v>
      </c>
    </row>
    <row r="93" spans="1:14" ht="66.599999999999994" hidden="1">
      <c r="A93" s="3"/>
      <c r="B93" s="3"/>
      <c r="C93" s="46" t="s">
        <v>161</v>
      </c>
      <c r="D93" s="46"/>
      <c r="E93" s="3"/>
      <c r="F93" s="49" t="s">
        <v>162</v>
      </c>
    </row>
    <row r="94" spans="1:14" ht="66.599999999999994" hidden="1">
      <c r="A94" s="3"/>
      <c r="B94" s="3"/>
      <c r="C94" s="47" t="s">
        <v>163</v>
      </c>
      <c r="D94" s="47"/>
      <c r="E94" s="3"/>
      <c r="F94" s="46" t="s">
        <v>60</v>
      </c>
    </row>
    <row r="95" spans="1:14" ht="40.15" hidden="1">
      <c r="A95" s="3"/>
      <c r="B95" s="3"/>
      <c r="C95" s="47" t="s">
        <v>164</v>
      </c>
      <c r="D95" s="47"/>
      <c r="E95" s="3"/>
      <c r="F95" s="46" t="s">
        <v>165</v>
      </c>
    </row>
    <row r="96" spans="1:14" hidden="1">
      <c r="A96" s="3"/>
      <c r="B96" s="3"/>
      <c r="C96" s="47" t="s">
        <v>166</v>
      </c>
      <c r="D96" s="47"/>
      <c r="E96" s="3"/>
      <c r="F96" s="3"/>
    </row>
    <row r="97" spans="1:6" hidden="1">
      <c r="A97" s="3"/>
      <c r="B97" s="3"/>
      <c r="C97" s="47" t="s">
        <v>167</v>
      </c>
      <c r="D97" s="47"/>
      <c r="E97" s="3"/>
      <c r="F97" s="3"/>
    </row>
    <row r="98" spans="1:6" hidden="1">
      <c r="A98" s="3"/>
      <c r="B98" s="3"/>
      <c r="C98" s="47" t="s">
        <v>168</v>
      </c>
      <c r="D98" s="47"/>
      <c r="E98" s="3"/>
      <c r="F98" s="3"/>
    </row>
    <row r="99" spans="1:6" ht="27" hidden="1">
      <c r="A99" s="3"/>
      <c r="B99" s="3"/>
      <c r="C99" s="47" t="s">
        <v>169</v>
      </c>
      <c r="D99" s="47"/>
      <c r="E99" s="3"/>
      <c r="F99" s="3"/>
    </row>
    <row r="100" spans="1:6">
      <c r="A100" s="1"/>
      <c r="B100" s="1"/>
      <c r="C100" s="1"/>
      <c r="D100" s="1"/>
      <c r="E100" s="1"/>
      <c r="F100" s="1"/>
    </row>
  </sheetData>
  <mergeCells count="26">
    <mergeCell ref="L47:M47"/>
    <mergeCell ref="A75:B75"/>
    <mergeCell ref="L46:M46"/>
    <mergeCell ref="M60:N60"/>
    <mergeCell ref="M61:N61"/>
    <mergeCell ref="M62:N62"/>
    <mergeCell ref="M67:N67"/>
    <mergeCell ref="M63:N63"/>
    <mergeCell ref="M64:N64"/>
    <mergeCell ref="M65:N65"/>
    <mergeCell ref="M66:N66"/>
    <mergeCell ref="O6:O7"/>
    <mergeCell ref="G6:G7"/>
    <mergeCell ref="A1:O1"/>
    <mergeCell ref="A2:F2"/>
    <mergeCell ref="A3:F3"/>
    <mergeCell ref="A5:F5"/>
    <mergeCell ref="H5:N5"/>
    <mergeCell ref="A6:A7"/>
    <mergeCell ref="B6:B7"/>
    <mergeCell ref="C6:C7"/>
    <mergeCell ref="D6:D7"/>
    <mergeCell ref="E6:F6"/>
    <mergeCell ref="H6:H7"/>
    <mergeCell ref="I6:K6"/>
    <mergeCell ref="L6:N6"/>
  </mergeCells>
  <dataValidations count="4">
    <dataValidation type="list" allowBlank="1" showInputMessage="1" showErrorMessage="1" sqref="G8:G44" xr:uid="{00000000-0002-0000-0300-000000000000}">
      <formula1>$E$79:$E$85</formula1>
    </dataValidation>
    <dataValidation type="list" allowBlank="1" showInputMessage="1" showErrorMessage="1" sqref="C8:C44" xr:uid="{00000000-0002-0000-0300-000001000000}">
      <formula1>$F$79:$F$95</formula1>
    </dataValidation>
    <dataValidation type="list" allowBlank="1" showInputMessage="1" showErrorMessage="1" sqref="B8:B44" xr:uid="{00000000-0002-0000-0300-000002000000}">
      <formula1>$C$79:$C$99</formula1>
    </dataValidation>
    <dataValidation type="list" allowBlank="1" showInputMessage="1" showErrorMessage="1" sqref="A8:A44" xr:uid="{00000000-0002-0000-0300-000003000000}">
      <formula1>$B$79:$B$82</formula1>
    </dataValidation>
  </dataValidations>
  <printOptions horizontalCentered="1"/>
  <pageMargins left="0.31496062992125984" right="0.31496062992125984" top="0.74803149606299213" bottom="0.74803149606299213" header="0.31496062992125984" footer="0.31496062992125984"/>
  <pageSetup scale="44" fitToWidth="0" fitToHeight="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8589ef-6b6e-4ce9-99db-25b2ca670da0">
      <Terms xmlns="http://schemas.microsoft.com/office/infopath/2007/PartnerControls"/>
    </lcf76f155ced4ddcb4097134ff3c332f>
    <TaxCatchAll xmlns="01fccfc3-e234-4b05-9462-503360c749fd" xsi:nil="true"/>
    <SharedWithUsers xmlns="01fccfc3-e234-4b05-9462-503360c749fd">
      <UserInfo>
        <DisplayName/>
        <AccountId xsi:nil="true"/>
        <AccountType/>
      </UserInfo>
    </SharedWithUsers>
    <MediaLengthInSeconds xmlns="cd8589ef-6b6e-4ce9-99db-25b2ca670d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369C00A923BE4AB5612B0CB61D853A" ma:contentTypeVersion="13" ma:contentTypeDescription="Crear nuevo documento." ma:contentTypeScope="" ma:versionID="350f4b112c42b7ff7e94f064e939aada">
  <xsd:schema xmlns:xsd="http://www.w3.org/2001/XMLSchema" xmlns:xs="http://www.w3.org/2001/XMLSchema" xmlns:p="http://schemas.microsoft.com/office/2006/metadata/properties" xmlns:ns2="01fccfc3-e234-4b05-9462-503360c749fd" xmlns:ns3="cd8589ef-6b6e-4ce9-99db-25b2ca670da0" targetNamespace="http://schemas.microsoft.com/office/2006/metadata/properties" ma:root="true" ma:fieldsID="42cccedf1ef27a417b6752216b87189d" ns2:_="" ns3:_="">
    <xsd:import namespace="01fccfc3-e234-4b05-9462-503360c749fd"/>
    <xsd:import namespace="cd8589ef-6b6e-4ce9-99db-25b2ca670d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ccfc3-e234-4b05-9462-503360c749f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8359e62d-0fc2-4bbf-8720-06036ee9610b}" ma:internalName="TaxCatchAll" ma:showField="CatchAllData" ma:web="01fccfc3-e234-4b05-9462-503360c749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8589ef-6b6e-4ce9-99db-25b2ca670d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9d40f707-3aa0-4bc4-baf9-59b0b8056885"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B3355C-4B71-4B25-BCD1-820333C3946F}"/>
</file>

<file path=customXml/itemProps2.xml><?xml version="1.0" encoding="utf-8"?>
<ds:datastoreItem xmlns:ds="http://schemas.openxmlformats.org/officeDocument/2006/customXml" ds:itemID="{1C0EC136-34A6-453B-B6AF-B8B370749272}"/>
</file>

<file path=customXml/itemProps3.xml><?xml version="1.0" encoding="utf-8"?>
<ds:datastoreItem xmlns:ds="http://schemas.openxmlformats.org/officeDocument/2006/customXml" ds:itemID="{32E496AF-7AF5-4ED7-8E77-AA74E4E3FE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Venegas Cerdas</dc:creator>
  <cp:keywords/>
  <dc:description/>
  <cp:lastModifiedBy>Aurora Madrigal Suarez</cp:lastModifiedBy>
  <cp:revision/>
  <dcterms:created xsi:type="dcterms:W3CDTF">2023-08-16T15:44:37Z</dcterms:created>
  <dcterms:modified xsi:type="dcterms:W3CDTF">2024-01-11T21:46:06Z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0x01010069369C00A923BE4AB5612B0CB61D853A</vt:lpwstr>
  </property>
  <property fmtid="{D5CDD505-2E9C-101B-9397-08002B2CF9AE}" pid="3" name="MediaServiceImageTags">
    <vt:lpwstr/>
  </property>
  <property fmtid="{D5CDD505-2E9C-101B-9397-08002B2CF9AE}" pid="4" name="Order">
    <vt:r8>5321600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